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I:\Risk Management\Pillar 3 Risk Disclosures\2021\EBA töflur\Q2 2021\"/>
    </mc:Choice>
  </mc:AlternateContent>
  <xr:revisionPtr revIDLastSave="0" documentId="13_ncr:1_{E8FC24D2-6EA7-43E8-9D89-11CC975A00C6}" xr6:coauthVersionLast="45" xr6:coauthVersionMax="45" xr10:uidLastSave="{00000000-0000-0000-0000-000000000000}"/>
  <bookViews>
    <workbookView xWindow="-30828" yWindow="0" windowWidth="30936" windowHeight="16896" tabRatio="814" xr2:uid="{00000000-000D-0000-FFFF-FFFF00000000}"/>
  </bookViews>
  <sheets>
    <sheet name="Disclaimer" sheetId="41" r:id="rId1"/>
    <sheet name="Index" sheetId="1" r:id="rId2"/>
    <sheet name="EU CC1" sheetId="3" r:id="rId3"/>
    <sheet name="EU CC2" sheetId="4" r:id="rId4"/>
    <sheet name="EU OV1" sheetId="31" r:id="rId5"/>
    <sheet name="EU KM1" sheetId="32" r:id="rId6"/>
    <sheet name="EU IFRS 9-FL" sheetId="39" r:id="rId7"/>
    <sheet name="EU LR1-LRSUM" sheetId="5" r:id="rId8"/>
    <sheet name="EU LR2-LRCOM" sheetId="6" r:id="rId9"/>
    <sheet name="EU LR3-LRSpl" sheetId="40" r:id="rId10"/>
    <sheet name="EU CCyB1" sheetId="7" r:id="rId11"/>
    <sheet name="EU CCyB2" sheetId="8" r:id="rId12"/>
    <sheet name="EU CR1-A" sheetId="9" r:id="rId13"/>
    <sheet name="EU CR1" sheetId="34" r:id="rId14"/>
    <sheet name="EU CR2" sheetId="14" r:id="rId15"/>
    <sheet name="EU CR3" sheetId="19" r:id="rId16"/>
    <sheet name="EU CR4" sheetId="20" r:id="rId17"/>
    <sheet name="EU CR5" sheetId="21" r:id="rId18"/>
    <sheet name="EU CQ1" sheetId="10" r:id="rId19"/>
    <sheet name="EU CQ4" sheetId="12" r:id="rId20"/>
    <sheet name="EU CQ5" sheetId="2" r:id="rId21"/>
    <sheet name="EU CQ7" sheetId="17" r:id="rId22"/>
    <sheet name="EU CCR1" sheetId="22" r:id="rId23"/>
    <sheet name="EU CCR2" sheetId="23" r:id="rId24"/>
    <sheet name="EU CCR3" sheetId="24" r:id="rId25"/>
    <sheet name="EU CCR5" sheetId="13" r:id="rId26"/>
    <sheet name="EU CCR6" sheetId="25" r:id="rId27"/>
    <sheet name="EU MR1" sheetId="35" r:id="rId28"/>
    <sheet name="EU LIQ1" sheetId="28" r:id="rId29"/>
    <sheet name="EU LIQB" sheetId="29" r:id="rId30"/>
    <sheet name="EU LIQ2" sheetId="30" r:id="rId31"/>
    <sheet name="COVID-19 Template 1" sheetId="36" r:id="rId32"/>
    <sheet name="COVID-19 Template 2" sheetId="37" r:id="rId33"/>
    <sheet name="COVID-19 Template 3" sheetId="38"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1" i="30" l="1"/>
  <c r="F41" i="30"/>
  <c r="E41" i="30"/>
  <c r="D41" i="30"/>
  <c r="G20" i="30"/>
  <c r="G42" i="30" s="1"/>
  <c r="C20" i="30"/>
  <c r="G17" i="30"/>
  <c r="F17" i="30"/>
  <c r="F20" i="30" s="1"/>
  <c r="F42" i="30" s="1"/>
  <c r="E17" i="30"/>
  <c r="E20" i="30" s="1"/>
  <c r="E42" i="30" s="1"/>
  <c r="D17" i="30"/>
  <c r="D20" i="30" s="1"/>
  <c r="D42" i="30" s="1"/>
  <c r="C17" i="30"/>
  <c r="G13" i="30"/>
  <c r="F13" i="30"/>
  <c r="E13" i="30"/>
  <c r="D13" i="30"/>
  <c r="G10" i="30"/>
  <c r="F10" i="30"/>
  <c r="E10" i="30"/>
  <c r="D10" i="30"/>
  <c r="F7" i="30"/>
  <c r="E7" i="30"/>
  <c r="D7" i="30"/>
  <c r="C7" i="8" l="1"/>
  <c r="C5" i="8"/>
  <c r="C6" i="8"/>
  <c r="D23" i="20" l="1"/>
  <c r="E23" i="20"/>
  <c r="F23" i="20"/>
  <c r="G23" i="20"/>
  <c r="H23" i="20"/>
  <c r="I23" i="20"/>
  <c r="J23" i="20" s="1"/>
  <c r="C23" i="20"/>
  <c r="J8" i="20"/>
  <c r="J9" i="20"/>
  <c r="J10" i="20"/>
  <c r="J12" i="20"/>
  <c r="J13" i="20"/>
  <c r="J14" i="20"/>
  <c r="J15" i="20"/>
  <c r="J16" i="20"/>
  <c r="J17" i="20"/>
  <c r="J18" i="20"/>
  <c r="J20" i="20"/>
  <c r="J21" i="20"/>
  <c r="J22" i="20"/>
  <c r="J7" i="20"/>
  <c r="P21" i="21" l="1"/>
  <c r="G21" i="21"/>
  <c r="H21" i="21"/>
  <c r="I21" i="21"/>
  <c r="K21" i="21"/>
  <c r="L21" i="21"/>
  <c r="M21" i="21"/>
  <c r="N21" i="21"/>
  <c r="Q21" i="21"/>
  <c r="R21" i="21"/>
  <c r="S21" i="21"/>
  <c r="C21" i="21"/>
</calcChain>
</file>

<file path=xl/sharedStrings.xml><?xml version="1.0" encoding="utf-8"?>
<sst xmlns="http://schemas.openxmlformats.org/spreadsheetml/2006/main" count="1773" uniqueCount="954">
  <si>
    <t>Format</t>
  </si>
  <si>
    <t>Capital Management</t>
  </si>
  <si>
    <t>Template</t>
  </si>
  <si>
    <t>Table</t>
  </si>
  <si>
    <t>EU OV1</t>
  </si>
  <si>
    <t>EU KM1</t>
  </si>
  <si>
    <t>Institutions' key metrics</t>
  </si>
  <si>
    <t>EU CC1</t>
  </si>
  <si>
    <t>EU CC2</t>
  </si>
  <si>
    <t>Reconciliation of regulatory own funds to balance sheet in the audited financial statements</t>
  </si>
  <si>
    <t>CCyB1</t>
  </si>
  <si>
    <t>CCyB2</t>
  </si>
  <si>
    <t>Amount of institution-specific countercyclical capital buffer</t>
  </si>
  <si>
    <t>Credit Risk</t>
  </si>
  <si>
    <t>Maturity of exposures</t>
  </si>
  <si>
    <t>EU CR1-A</t>
  </si>
  <si>
    <t>EU CQ1</t>
  </si>
  <si>
    <t>EU CQ4</t>
  </si>
  <si>
    <t>Performing and non-performing exposures and related provisions</t>
  </si>
  <si>
    <t>EU CQ5</t>
  </si>
  <si>
    <t>Quality of non-performing exposures by geography</t>
  </si>
  <si>
    <t>Credit quality of loans and advances by industry</t>
  </si>
  <si>
    <t>Collateral obtained by taking possession and execution processes</t>
  </si>
  <si>
    <t>EU CR3</t>
  </si>
  <si>
    <t>EU CR4</t>
  </si>
  <si>
    <t>EU CR5</t>
  </si>
  <si>
    <t>EU CCR1</t>
  </si>
  <si>
    <t>EU CCR2</t>
  </si>
  <si>
    <t xml:space="preserve">Credit valuation adjustment (CVA) capital charge </t>
  </si>
  <si>
    <t>EU CCR3</t>
  </si>
  <si>
    <t>Market Risk</t>
  </si>
  <si>
    <t>EU MR1</t>
  </si>
  <si>
    <t>Liquidity Risk</t>
  </si>
  <si>
    <t>EU LIQ1</t>
  </si>
  <si>
    <t>EU LIQB</t>
  </si>
  <si>
    <t>Qualitative infomation on LCR</t>
  </si>
  <si>
    <t>EU LIQ2</t>
  </si>
  <si>
    <t>Net stable funding ratio</t>
  </si>
  <si>
    <t>COVID-19</t>
  </si>
  <si>
    <t>Template 1</t>
  </si>
  <si>
    <t>Information on loans and advances subject to legislative and non-legislative moratoria</t>
  </si>
  <si>
    <t>Template 2</t>
  </si>
  <si>
    <t>Breakdown of loans and advances subject to legislative and non-legislative moratoria by residual maturity of moratoria</t>
  </si>
  <si>
    <t>Template 3</t>
  </si>
  <si>
    <t>Information on newly originated loans and advances provided under newly applicable public guarantee schemes introduced in response to COVID-19 crisis</t>
  </si>
  <si>
    <t>EU CR1</t>
  </si>
  <si>
    <t>Changes in the stock of non-performing loans and advances</t>
  </si>
  <si>
    <t>EU CR2</t>
  </si>
  <si>
    <t>EU CQ7</t>
  </si>
  <si>
    <t>EU CCR5</t>
  </si>
  <si>
    <t>EU CCR6</t>
  </si>
  <si>
    <t>Credit derivatives exposures</t>
  </si>
  <si>
    <t>IFRS 9-FL</t>
  </si>
  <si>
    <t>Total risk exposure amounts (TREA)</t>
  </si>
  <si>
    <t>Total own funds requirements</t>
  </si>
  <si>
    <t>a</t>
  </si>
  <si>
    <t>b</t>
  </si>
  <si>
    <t>c</t>
  </si>
  <si>
    <t>T</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</si>
  <si>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</si>
  <si>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</si>
  <si>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</si>
  <si>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</si>
  <si>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</si>
  <si>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</si>
  <si>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</si>
  <si>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</si>
  <si>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</si>
  <si>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</si>
  <si>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</si>
  <si>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</si>
  <si>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</si>
  <si>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</si>
  <si>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</si>
  <si>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</si>
  <si>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</si>
  <si>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</si>
  <si>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</si>
  <si>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</si>
  <si>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</si>
  <si>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</si>
  <si>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</si>
  <si>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</si>
  <si>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</si>
  <si>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</si>
  <si>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</si>
  <si>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</si>
  <si>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</si>
  <si>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</si>
  <si>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</si>
  <si>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</si>
  <si>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</si>
  <si>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</si>
  <si>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</si>
  <si>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</si>
  <si>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REAs</t>
  </si>
  <si>
    <t>Q2 2021</t>
  </si>
  <si>
    <t>Q1 2021</t>
  </si>
  <si>
    <t>[ISK m]</t>
  </si>
  <si>
    <t>d</t>
  </si>
  <si>
    <t>e</t>
  </si>
  <si>
    <t>T-2</t>
  </si>
  <si>
    <t>T-3</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</si>
  <si>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</si>
  <si>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</si>
  <si>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</si>
  <si>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</si>
  <si>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</si>
  <si>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</si>
  <si>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</si>
  <si>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</si>
  <si>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</si>
  <si>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</si>
  <si>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</si>
  <si>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</si>
  <si>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</si>
  <si>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</si>
  <si>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</si>
  <si>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</si>
  <si>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</si>
  <si>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</si>
  <si>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</si>
  <si>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</si>
  <si>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</si>
  <si>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</si>
  <si>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</si>
  <si>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</si>
  <si>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</si>
  <si>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</si>
  <si>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</si>
  <si>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</si>
  <si>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</si>
  <si>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</si>
  <si>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</si>
  <si>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</si>
  <si>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</si>
  <si>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</si>
  <si>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</si>
  <si>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</si>
  <si>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</si>
  <si>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</si>
  <si>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</si>
  <si>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</si>
  <si>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</si>
  <si>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</si>
  <si>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</si>
  <si>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</si>
  <si>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</si>
  <si>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</si>
  <si>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</si>
  <si>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</si>
  <si>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</si>
  <si>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</si>
  <si>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</si>
  <si>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</si>
  <si>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</si>
  <si>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</si>
  <si>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</si>
  <si>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r>
      <t>Common Equity Tier</t>
    </r>
    <r>
      <rPr>
        <sz val="10"/>
        <color rgb="FF000000"/>
        <rFont val="Calibri"/>
        <family val="2"/>
      </rPr>
      <t> </t>
    </r>
    <r>
      <rPr>
        <sz val="10"/>
        <color rgb="FF000000"/>
        <rFont val="Calibri"/>
        <family val="2"/>
        <scheme val="minor"/>
      </rPr>
      <t>1 ratio (%)</t>
    </r>
  </si>
  <si>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</si>
  <si>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</si>
  <si>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</si>
  <si>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Amounts</t>
  </si>
  <si>
    <r>
      <t>Source based on reference numbers/letters of the balance sheet under the regulatory scope of consolidation</t>
    </r>
    <r>
      <rPr>
        <sz val="11"/>
        <rFont val="Calibri"/>
        <family val="2"/>
        <scheme val="minor"/>
      </rPr>
      <t> </t>
    </r>
  </si>
  <si>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</si>
  <si>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</si>
  <si>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</si>
  <si>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</si>
  <si>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</si>
  <si>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</si>
  <si>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</si>
  <si>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</si>
  <si>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</si>
  <si>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</si>
  <si>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</si>
  <si>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</si>
  <si>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</si>
  <si>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</si>
  <si>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</si>
  <si>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</si>
  <si>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</si>
  <si>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</si>
  <si>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</si>
  <si>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</si>
  <si>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</si>
  <si>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</si>
  <si>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</si>
  <si>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</si>
  <si>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</si>
  <si>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</si>
  <si>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</si>
  <si>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</si>
  <si>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</si>
  <si>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</si>
  <si>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</si>
  <si>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</si>
  <si>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</si>
  <si>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</si>
  <si>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</si>
  <si>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</si>
  <si>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</si>
  <si>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</si>
  <si>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</si>
  <si>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</si>
  <si>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</si>
  <si>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</si>
  <si>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</si>
  <si>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Calibri"/>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</si>
  <si>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</si>
  <si>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</si>
  <si>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</si>
  <si>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</si>
  <si>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</si>
  <si>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</si>
  <si>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</si>
  <si>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</si>
  <si>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</si>
  <si>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</si>
  <si>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</si>
  <si>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</si>
  <si>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</si>
  <si>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</si>
  <si>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</si>
  <si>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</si>
  <si>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</si>
  <si>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</si>
  <si>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</si>
  <si>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</si>
  <si>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</si>
  <si>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</si>
  <si>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</si>
  <si>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</si>
  <si>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</si>
  <si>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</si>
  <si>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</si>
  <si>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</si>
  <si>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</si>
  <si>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</si>
  <si>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</si>
  <si>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</si>
  <si>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</si>
  <si>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</si>
  <si>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</si>
  <si>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</si>
  <si>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</si>
  <si>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</si>
  <si>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</si>
  <si>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</si>
  <si>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</si>
  <si>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</si>
  <si>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</si>
  <si>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</si>
  <si>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</si>
  <si>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</si>
  <si>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</si>
  <si>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</si>
  <si>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</si>
  <si>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</si>
  <si>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</si>
  <si>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</si>
  <si>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</si>
  <si>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</si>
  <si>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</si>
  <si>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</si>
  <si>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</si>
  <si>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</si>
  <si>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</si>
  <si>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</si>
  <si>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</si>
  <si>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Calibri"/>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</si>
  <si>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</si>
  <si>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</si>
  <si>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</si>
  <si>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</si>
  <si>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</si>
  <si>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</si>
  <si>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</si>
  <si>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</si>
  <si>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</si>
  <si>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</si>
  <si>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g</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</si>
  <si>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</si>
  <si>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</si>
  <si>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</si>
  <si>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</si>
  <si>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CC1 - Composition of regulatory own funds</t>
  </si>
  <si>
    <r>
      <t>Deferred tax assets arising from temporary differences (amount above 10% threshold, net of related tax liability where the conditions in Article 38</t>
    </r>
    <r>
      <rPr>
        <strike/>
        <sz val="10"/>
        <color rgb="FFFF0000"/>
        <rFont val="Calibri"/>
        <family val="2"/>
        <scheme val="minor"/>
      </rPr>
      <t xml:space="preserve"> </t>
    </r>
    <r>
      <rPr>
        <sz val="10"/>
        <rFont val="Calibri"/>
        <family val="2"/>
        <scheme val="minor"/>
      </rPr>
      <t>(3) CRR are met) (negative amount)</t>
    </r>
  </si>
  <si>
    <t>Qualifying AT1 deductions that exceed the AT1 items of the institution (negative amount)</t>
  </si>
  <si>
    <t>Qualifying T2 deductions that exceed the T2 items of the institution (negative amount)</t>
  </si>
  <si>
    <t>EU-56a </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</si>
  <si>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</si>
  <si>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</si>
  <si>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010</t>
  </si>
  <si>
    <t>020</t>
  </si>
  <si>
    <t>030</t>
  </si>
  <si>
    <t>040</t>
  </si>
  <si>
    <t>050</t>
  </si>
  <si>
    <t>060</t>
  </si>
  <si>
    <t>070</t>
  </si>
  <si>
    <t>080</t>
  </si>
  <si>
    <t>090</t>
  </si>
  <si>
    <t>100</t>
  </si>
  <si>
    <t>Own funds requirements</t>
  </si>
  <si>
    <t>Index</t>
  </si>
  <si>
    <t>Value of trading book exposure for internal models</t>
  </si>
  <si>
    <t>Breakdown by country:</t>
  </si>
  <si>
    <t>Iceland</t>
  </si>
  <si>
    <t>Other countries</t>
  </si>
  <si>
    <t>Comment</t>
  </si>
  <si>
    <t>General credit exposures</t>
  </si>
  <si>
    <t>Exposure value under the standardised approach</t>
  </si>
  <si>
    <t>Exposure value under the IRB approach</t>
  </si>
  <si>
    <t>h</t>
  </si>
  <si>
    <t>Relevant credit exposures - Market risk</t>
  </si>
  <si>
    <t>Sum of long and short position of trading book exposures for SA</t>
  </si>
  <si>
    <t>Total exposure value</t>
  </si>
  <si>
    <t>f</t>
  </si>
  <si>
    <t>Relevant credit risk exposures - Credit risk</t>
  </si>
  <si>
    <t>Securitisation exposures - Exposure value for non-trading book</t>
  </si>
  <si>
    <t>Relevent credit exposures - Market Risk</t>
  </si>
  <si>
    <t>i</t>
  </si>
  <si>
    <t>j</t>
  </si>
  <si>
    <t>k</t>
  </si>
  <si>
    <t>l</t>
  </si>
  <si>
    <t>Own funds requirement weights (%)</t>
  </si>
  <si>
    <t>m</t>
  </si>
  <si>
    <t>Counter-cyclical capital buffer rate (%)</t>
  </si>
  <si>
    <t>30 June 2021 [ISK m]</t>
  </si>
  <si>
    <t>According to the approach used by the FSA in Iceland, the buffer weighting is based on credit risk own funds requirements only. 
Trading book exposures are therefore omitted from the table.</t>
  </si>
  <si>
    <t>Relevant credit exposures - Securitisation positions in the non-trading book</t>
  </si>
  <si>
    <t>Institution specific countercyclical buffer rate</t>
  </si>
  <si>
    <t>Institution specific countercyclical buffer requirement</t>
  </si>
  <si>
    <t>1</t>
  </si>
  <si>
    <t>2</t>
  </si>
  <si>
    <t>3</t>
  </si>
  <si>
    <t>n</t>
  </si>
  <si>
    <t>o</t>
  </si>
  <si>
    <t>Gross carrying amount/nominal amount</t>
  </si>
  <si>
    <t>Accumlated impairment, accumlated negative                                                changes in fair value due to credit risk and provisions</t>
  </si>
  <si>
    <t>Collateral and financial guarantees received</t>
  </si>
  <si>
    <t>Performing exposure</t>
  </si>
  <si>
    <t>Non-performing                           exposures</t>
  </si>
  <si>
    <t>Performing exposures                                 - accumulated                                    impairment and                               provisions</t>
  </si>
  <si>
    <t>Non-performing                             exposures -                                   accumulated                               impairment,                                    accumulated negative                           changes in fair value                                     due to credit risk and                    provisions</t>
  </si>
  <si>
    <t>Accumlated partial write-off</t>
  </si>
  <si>
    <t>On performing exposures</t>
  </si>
  <si>
    <t>On non-performing exposures</t>
  </si>
  <si>
    <t>Of          which         stage            1</t>
  </si>
  <si>
    <t>Of               which              stage            2</t>
  </si>
  <si>
    <t>Of                   which                stage              2</t>
  </si>
  <si>
    <t>Of                      which               stage                     3</t>
  </si>
  <si>
    <t>Of                   which                stage              1</t>
  </si>
  <si>
    <t>Of                      which               stage                     2</t>
  </si>
  <si>
    <t>Loans and advances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</si>
  <si>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</si>
  <si>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</si>
  <si>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</si>
  <si>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</si>
  <si>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</si>
  <si>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</si>
  <si>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Housholds</t>
  </si>
  <si>
    <t>Debt securities</t>
  </si>
  <si>
    <t>Off-balance-sheet exposures</t>
  </si>
  <si>
    <t xml:space="preserve">     Households</t>
  </si>
  <si>
    <t>EU CR1: Performing and non-performing exposures and related provisions</t>
  </si>
  <si>
    <t>Net exposure value</t>
  </si>
  <si>
    <t>On demand</t>
  </si>
  <si>
    <t>&lt;= 1 year</t>
  </si>
  <si>
    <t>&gt; 1 year &lt;= 5 years</t>
  </si>
  <si>
    <t>&gt; 5 years</t>
  </si>
  <si>
    <t>No stated maturity</t>
  </si>
  <si>
    <t>Central governments or central banks</t>
  </si>
  <si>
    <t>Regional governments or local authorities</t>
  </si>
  <si>
    <t>Public sector entities</t>
  </si>
  <si>
    <t>Multilateral development banks</t>
  </si>
  <si>
    <t>Institutions</t>
  </si>
  <si>
    <t>Corporates</t>
  </si>
  <si>
    <t>Retail</t>
  </si>
  <si>
    <t>Secured by mortgages on immovable property</t>
  </si>
  <si>
    <t>Exposures in default</t>
  </si>
  <si>
    <t>Covered bonds</t>
  </si>
  <si>
    <t>EU CR1-A: Maturity of exposures</t>
  </si>
  <si>
    <t>EU CQ1: Credit quality of forborne exposures</t>
  </si>
  <si>
    <t>Gross carrying amount/nominal amount of exposures with forbearance measures</t>
  </si>
  <si>
    <t>Accumlated impairment, accumlated negative changes in fair value due to credit risk and provisions</t>
  </si>
  <si>
    <t>Performing forborne</t>
  </si>
  <si>
    <t>Non-performing forborne</t>
  </si>
  <si>
    <t>On performing forborne exposures</t>
  </si>
  <si>
    <t>Of which collateral and financial guarantees received on non-performing exposures with forbearance measures</t>
  </si>
  <si>
    <t>Of which defaulted</t>
  </si>
  <si>
    <t>Of which impaired</t>
  </si>
  <si>
    <t>Loan commitments given</t>
  </si>
  <si>
    <t>Collateral received and financial guarantees received on forborne exposures</t>
  </si>
  <si>
    <t>Cash balances at central banks and other demand deposits</t>
  </si>
  <si>
    <t>005</t>
  </si>
  <si>
    <t>Collateral obtained by taking possession</t>
  </si>
  <si>
    <t>Value at initial recognition</t>
  </si>
  <si>
    <t>Accumlated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</si>
  <si>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</si>
  <si>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</si>
  <si>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</si>
  <si>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</si>
  <si>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</si>
  <si>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</si>
  <si>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EU CQ7: Collateral obtained by taking possession and execution processes</t>
  </si>
  <si>
    <t xml:space="preserve">     Other collateral</t>
  </si>
  <si>
    <t>Secured carrying amount</t>
  </si>
  <si>
    <t>EU-5</t>
  </si>
  <si>
    <t>EU CR3: CRM techniques overview: Disclosure of the use of credit risk mitigation techniques</t>
  </si>
  <si>
    <t>Unsecured carrying amount</t>
  </si>
  <si>
    <r>
      <rPr>
        <sz val="10"/>
        <color rgb="FF0B45E6"/>
        <rFont val="Calibri"/>
        <family val="2"/>
        <scheme val="minor"/>
      </rPr>
      <t>Of which</t>
    </r>
    <r>
      <rPr>
        <b/>
        <sz val="10"/>
        <color rgb="FF0B45E6"/>
        <rFont val="Calibri"/>
        <family val="2"/>
        <scheme val="minor"/>
      </rPr>
      <t xml:space="preserve"> secured by credit derivatives</t>
    </r>
  </si>
  <si>
    <r>
      <rPr>
        <sz val="10"/>
        <color rgb="FF0B45E6"/>
        <rFont val="Calibri"/>
        <family val="2"/>
        <scheme val="minor"/>
      </rPr>
      <t>Of which</t>
    </r>
    <r>
      <rPr>
        <b/>
        <sz val="10"/>
        <color rgb="FF0B45E6"/>
        <rFont val="Calibri"/>
        <family val="2"/>
        <scheme val="minor"/>
      </rPr>
      <t xml:space="preserve"> secured by financial guarantees</t>
    </r>
  </si>
  <si>
    <r>
      <rPr>
        <sz val="10"/>
        <color rgb="FF0B45E6"/>
        <rFont val="Calibri"/>
        <family val="2"/>
        <scheme val="minor"/>
      </rPr>
      <t>Of which</t>
    </r>
    <r>
      <rPr>
        <b/>
        <sz val="10"/>
        <color rgb="FF0B45E6"/>
        <rFont val="Calibri"/>
        <family val="2"/>
        <scheme val="minor"/>
      </rPr>
      <t xml:space="preserve"> secured by collateral</t>
    </r>
  </si>
  <si>
    <t xml:space="preserve">      Of which defaulted</t>
  </si>
  <si>
    <t xml:space="preserve">   Of which non-performing exposures</t>
  </si>
  <si>
    <t>REAs and REA density</t>
  </si>
  <si>
    <t>Exposure classes</t>
  </si>
  <si>
    <t>Exposures associated with particularly high risk</t>
  </si>
  <si>
    <t>Equity</t>
  </si>
  <si>
    <t>Other items</t>
  </si>
  <si>
    <t>On-balance-sheet exposures</t>
  </si>
  <si>
    <t>International organisations</t>
  </si>
  <si>
    <t>Institutions and corporates with a short-term credit assessment</t>
  </si>
  <si>
    <t>REA       density (%)</t>
  </si>
  <si>
    <t>Risk weights</t>
  </si>
  <si>
    <t>Of which unrated</t>
  </si>
  <si>
    <t>p</t>
  </si>
  <si>
    <t>q</t>
  </si>
  <si>
    <t>Others</t>
  </si>
  <si>
    <t>Exposures to institutions and corporates with short-term credit assessment</t>
  </si>
  <si>
    <t>Exposures secured by mortgages on immovable property</t>
  </si>
  <si>
    <t>Retail exoposures</t>
  </si>
  <si>
    <t>Exposure value</t>
  </si>
  <si>
    <t>EU4</t>
  </si>
  <si>
    <t>EU CCR2: Transactions subject to own funds requirement for CVA risk</t>
  </si>
  <si>
    <t>Total transactions subject to the Advanced method</t>
  </si>
  <si>
    <t xml:space="preserve"> (i) VaR component (including the 3x multiplier)</t>
  </si>
  <si>
    <t xml:space="preserve"> (ii) stressed VaR component (including the 3x multiplier)</t>
  </si>
  <si>
    <t>Transactions subject to the Standardized method</t>
  </si>
  <si>
    <t>Transactions subjet to the Alternative approach (Based on the Original Exposure Method)</t>
  </si>
  <si>
    <t>Total transactions subject to own funds requirements for CVA risk</t>
  </si>
  <si>
    <t>Central governments and central banks</t>
  </si>
  <si>
    <t>EU CCR3: Standardised approach - CCR exposures by regulatory exposure class and risk-weights</t>
  </si>
  <si>
    <t>Risk weight</t>
  </si>
  <si>
    <t>Institutions and corporates with a short-term assessment</t>
  </si>
  <si>
    <t>Collateral used in derivative transactions</t>
  </si>
  <si>
    <t>Collateral used in SFTS</t>
  </si>
  <si>
    <t>Fair Value of Collateral received</t>
  </si>
  <si>
    <t>Fair Value of Collateral posted</t>
  </si>
  <si>
    <t>Fair value of collateral received</t>
  </si>
  <si>
    <t>Segregated</t>
  </si>
  <si>
    <t>Unsegregated</t>
  </si>
  <si>
    <t>Cash - domestic currency</t>
  </si>
  <si>
    <t>Cash - other currency</t>
  </si>
  <si>
    <t>Domestic sovereign debt</t>
  </si>
  <si>
    <t>Other sovereign debt</t>
  </si>
  <si>
    <t>Equity securities</t>
  </si>
  <si>
    <t>Other collateral</t>
  </si>
  <si>
    <t>EU CCR5: Composition of collateral for CCR exposures</t>
  </si>
  <si>
    <t>Fair value of posted collateral</t>
  </si>
  <si>
    <t>Collateral type</t>
  </si>
  <si>
    <t>EAD post CRM</t>
  </si>
  <si>
    <t>IMM (for derivatives and SFTs)</t>
  </si>
  <si>
    <t>Financial collateral simple method (for SFTs)</t>
  </si>
  <si>
    <t>Financial collateral comprehensive method (for SFTs)</t>
  </si>
  <si>
    <t>VaR for SFTs</t>
  </si>
  <si>
    <t>Replacement cost (RC)</t>
  </si>
  <si>
    <t>Potential future exposure (PFE)</t>
  </si>
  <si>
    <t>EEPE</t>
  </si>
  <si>
    <t>Alpha used for computing regulatory exposure value</t>
  </si>
  <si>
    <t>Exposure value pre-CRM</t>
  </si>
  <si>
    <t>EU-1</t>
  </si>
  <si>
    <t>EU-2</t>
  </si>
  <si>
    <t>EU - Original Exposure Method (for derivatives)</t>
  </si>
  <si>
    <t>EU - Simplified SA-CCR (for derivatives)</t>
  </si>
  <si>
    <t>SA-CCR (for derivatives)</t>
  </si>
  <si>
    <t>2a</t>
  </si>
  <si>
    <t xml:space="preserve">   of which securities financing transactions netting sets</t>
  </si>
  <si>
    <t xml:space="preserve">   of which derivatives and long settlement transactions netting sets</t>
  </si>
  <si>
    <t>2b</t>
  </si>
  <si>
    <t>2c</t>
  </si>
  <si>
    <t xml:space="preserve">   of which from contractual cross-product netting sets</t>
  </si>
  <si>
    <t>Exposure value post-CRM</t>
  </si>
  <si>
    <t>Total unweighted value  (average)</t>
  </si>
  <si>
    <t>Total weighted value  (average)</t>
  </si>
  <si>
    <t>ISK m</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</si>
  <si>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</si>
  <si>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</si>
  <si>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</si>
  <si>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</si>
  <si>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</si>
  <si>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</si>
  <si>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</si>
  <si>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</si>
  <si>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</si>
  <si>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</si>
  <si>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</si>
  <si>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</si>
  <si>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</si>
  <si>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</si>
  <si>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</si>
  <si>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</si>
  <si>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</si>
  <si>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</si>
  <si>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</si>
  <si>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</si>
  <si>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</si>
  <si>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</si>
  <si>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</si>
  <si>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</si>
  <si>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</si>
  <si>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</si>
  <si>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</si>
  <si>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</si>
  <si>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</si>
  <si>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</si>
  <si>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</si>
  <si>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</si>
  <si>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</si>
  <si>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</si>
  <si>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</si>
  <si>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</si>
  <si>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</si>
  <si>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</si>
  <si>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</si>
  <si>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</si>
  <si>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</si>
  <si>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</si>
  <si>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</si>
  <si>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</si>
  <si>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</si>
  <si>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</si>
  <si>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</si>
  <si>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</si>
  <si>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</si>
  <si>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</si>
  <si>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</si>
  <si>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</si>
  <si>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</si>
  <si>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</si>
  <si>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</si>
  <si>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</si>
  <si>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</si>
  <si>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</si>
  <si>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</si>
  <si>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</si>
  <si>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</si>
  <si>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</si>
  <si>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</si>
  <si>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</si>
  <si>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</si>
  <si>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</si>
  <si>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</si>
  <si>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</si>
  <si>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</si>
  <si>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</si>
  <si>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 xml:space="preserve">EU LIQ2: Net Stable Funding Ratio </t>
  </si>
  <si>
    <r>
      <t>Performing loans to non- financial corporate clients, loans to retail and small business customers, and loans to sovereigns,</t>
    </r>
    <r>
      <rPr>
        <i/>
        <sz val="10"/>
        <color theme="9" tint="-0.249977111117893"/>
        <rFont val="Calibri"/>
        <family val="2"/>
        <scheme val="minor"/>
      </rPr>
      <t xml:space="preserve"> </t>
    </r>
    <r>
      <rPr>
        <i/>
        <sz val="10"/>
        <color theme="1"/>
        <rFont val="Calibri"/>
        <family val="2"/>
        <scheme val="minor"/>
      </rPr>
      <t>and PSEs, of which:</t>
    </r>
  </si>
  <si>
    <r>
      <t>NSFR derivative assets</t>
    </r>
    <r>
      <rPr>
        <sz val="10"/>
        <color rgb="FF000000"/>
        <rFont val="Calibri"/>
        <family val="2"/>
      </rPr>
      <t> </t>
    </r>
  </si>
  <si>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</si>
  <si>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</si>
  <si>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</si>
  <si>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</si>
  <si>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</si>
  <si>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</si>
  <si>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</si>
  <si>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</si>
  <si>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</si>
  <si>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Outright products</t>
  </si>
  <si>
    <t>Interest rate risk (general and specific)</t>
  </si>
  <si>
    <t>Equity risk (general and specific)</t>
  </si>
  <si>
    <t>Foreign exchange risk</t>
  </si>
  <si>
    <t>Commodity risk</t>
  </si>
  <si>
    <t>Securitisation (specific risk)</t>
  </si>
  <si>
    <t>Simplified approach</t>
  </si>
  <si>
    <t>Delta-plus approach</t>
  </si>
  <si>
    <t>Scenario approach</t>
  </si>
  <si>
    <t>EU MR1: Market risk under the standardised approach</t>
  </si>
  <si>
    <t xml:space="preserve">30 June 2021 (ISK m)
</t>
  </si>
  <si>
    <t>Options</t>
  </si>
  <si>
    <t>COVID-19 Template 1: Information on loans and advances subject to legislative and non-legislative moratoria</t>
  </si>
  <si>
    <t>Gross carrying amount</t>
  </si>
  <si>
    <t xml:space="preserve">Accumulated impairment, accumulated negative changes in fair value due to credit risk </t>
  </si>
  <si>
    <t>Performing</t>
  </si>
  <si>
    <t>Non perfoming</t>
  </si>
  <si>
    <t>Inflows to non-performing exposures</t>
  </si>
  <si>
    <t>Of which
exposures with forbearance measures</t>
  </si>
  <si>
    <t>Of which Instruments with significant increase in credit risk since initial recognition but not credit-impaired        (Stage 2)</t>
  </si>
  <si>
    <t>Of which
Unlikely to pay that are not past-due or past-due &lt;= 90 days</t>
  </si>
  <si>
    <t>Loans and advances subject to moratorium</t>
  </si>
  <si>
    <t>of which: Households</t>
  </si>
  <si>
    <r>
      <t xml:space="preserve"> </t>
    </r>
    <r>
      <rPr>
        <i/>
        <sz val="10"/>
        <color theme="1"/>
        <rFont val="Calibri"/>
        <family val="2"/>
        <scheme val="minor"/>
      </rPr>
      <t xml:space="preserve">  of which: Collateralised by residential immovable property</t>
    </r>
  </si>
  <si>
    <t>of which: Non-financial corporations</t>
  </si>
  <si>
    <r>
      <t xml:space="preserve">  </t>
    </r>
    <r>
      <rPr>
        <i/>
        <sz val="10"/>
        <color theme="1"/>
        <rFont val="Calibri"/>
        <family val="2"/>
        <scheme val="minor"/>
      </rPr>
      <t xml:space="preserve"> of which: Small and Medium-sized Enterprises</t>
    </r>
  </si>
  <si>
    <t xml:space="preserve">  of which: Collateralised by commercial immovable property</t>
  </si>
  <si>
    <t>COVID-19 Template 2: Breakdown of loans and advances subject to legislative and non-legislative moratoria by residual maturity of moratoria</t>
  </si>
  <si>
    <t>Number of obligors</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</si>
  <si>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</si>
  <si>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</si>
  <si>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</si>
  <si>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</si>
  <si>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</si>
  <si>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</si>
  <si>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</si>
  <si>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</si>
  <si>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</si>
  <si>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</si>
  <si>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</si>
  <si>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</si>
  <si>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</si>
  <si>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COVID-19 Template 3: 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</si>
  <si>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</si>
  <si>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</si>
  <si>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</si>
  <si>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Newly originated loans and advances subject to public guarantee schemes</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</si>
  <si>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</si>
  <si>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</si>
  <si>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</si>
  <si>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</si>
  <si>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</si>
  <si>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 exposure amount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</si>
  <si>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</si>
  <si>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</si>
  <si>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</si>
  <si>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</si>
  <si>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</si>
  <si>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</si>
  <si>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</si>
  <si>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</si>
  <si>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</si>
  <si>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</si>
  <si>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Disclosures as regards IFRS 9 transitional arrangements as per EBA/GL/2018/01</t>
  </si>
  <si>
    <t>Summary reconciliation of accounting assets and leverage ratio exposures</t>
  </si>
  <si>
    <t>Leverage ratio common disclosure</t>
  </si>
  <si>
    <t>Split-up of on balance sheet exposures (excluding derivatives, SFTs and exempted exposures)</t>
  </si>
  <si>
    <t>Applicable amount</t>
  </si>
  <si>
    <t>Total assets as per published financial statements</t>
  </si>
  <si>
    <t>Adjustment for entities which are consolidated for accounting purposes but are outside the scope of regulatory consolidation</t>
  </si>
  <si>
    <t>Adjustments for derivative financial instruments</t>
  </si>
  <si>
    <t>Adjustments for securities financing transactions  (SFTs)</t>
  </si>
  <si>
    <t>Adjustment for off-balance sheet items (ie conversion to credit equivalent amounts of off-balance sheet exposures)</t>
  </si>
  <si>
    <t>Other adjustments</t>
  </si>
  <si>
    <t>CRR leverage ratio exposures</t>
  </si>
  <si>
    <t>On-balance sheet exposures (excluding derivatives and SFTs)</t>
  </si>
  <si>
    <t>On-balance sheet items (excluding derivatives, SFTs and fiduciary assets, but including collateral)</t>
  </si>
  <si>
    <t>(Asset amounts deducted in determining Tier 1 capital)</t>
  </si>
  <si>
    <t>Derivative exposures</t>
  </si>
  <si>
    <t>Exposure determined under Original Exposure Method</t>
  </si>
  <si>
    <t>(Deductions of receivables assets for cash variation margin provided in derivatives transactions)</t>
  </si>
  <si>
    <t>Adjusted effective notional amount of written credit derivatives</t>
  </si>
  <si>
    <t>(Adjusted effective notional offsets and add-on deductions for written credit derivatives)</t>
  </si>
  <si>
    <t>Gross SFT assets (with no recognition of netting), after adjusting for sales accounting transactions</t>
  </si>
  <si>
    <t>(Netted amounts of cash payables and cash receivables of gross SFT assets)</t>
  </si>
  <si>
    <t>Counterparty credit risk exposure for SFT assets</t>
  </si>
  <si>
    <t>Agent transaction exposures</t>
  </si>
  <si>
    <t>(Exempted CCP leg of client-cleared SFT exposure)</t>
  </si>
  <si>
    <t>Other off-balance sheet exposures</t>
  </si>
  <si>
    <t>Off-balance sheet exposures at gross notional amount</t>
  </si>
  <si>
    <t>(Adjustments for conversion to credit equivalent amounts)</t>
  </si>
  <si>
    <t>Choice on transitional arrangements for the definition of the capital measure</t>
  </si>
  <si>
    <t>Total on-balance sheet exposures (excluding derivatives, SFTs, and exempted exposures), of which:</t>
  </si>
  <si>
    <t>Trading book exposures</t>
  </si>
  <si>
    <t>EU-3</t>
  </si>
  <si>
    <t>Banking book exposures, of which:</t>
  </si>
  <si>
    <t>EU-4</t>
  </si>
  <si>
    <t>Exposures treated as sovereigns</t>
  </si>
  <si>
    <t>EU-6</t>
  </si>
  <si>
    <t>EU-7</t>
  </si>
  <si>
    <t>EU-8</t>
  </si>
  <si>
    <t>Secured by mortgages of immovable properties</t>
  </si>
  <si>
    <t>EU-9</t>
  </si>
  <si>
    <t>Retail exposures</t>
  </si>
  <si>
    <t>EU-10</t>
  </si>
  <si>
    <t>Corporate</t>
  </si>
  <si>
    <t>EU-11</t>
  </si>
  <si>
    <t>EU-12</t>
  </si>
  <si>
    <t>Other exposures (eg equity, securitisations, and other non-credit obligation assets)</t>
  </si>
  <si>
    <t>EU LR1-LRSum: Summary reconciliation of accounting assets and leverage ratio exposures</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</si>
  <si>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</si>
  <si>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</si>
  <si>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</si>
  <si>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</si>
  <si>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</si>
  <si>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</si>
  <si>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</si>
  <si>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</si>
  <si>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</si>
  <si>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</si>
  <si>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EU LR2-LRCom: Leverage ratio common disclosure</t>
  </si>
  <si>
    <t>T-1</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</si>
  <si>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</si>
  <si>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</si>
  <si>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</si>
  <si>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Total on-balance sheet exposures (excluding derivatives, SFTs)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</si>
  <si>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</si>
  <si>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</si>
  <si>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</si>
  <si>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</si>
  <si>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</si>
  <si>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</si>
  <si>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</si>
  <si>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 xml:space="preserve">   (Exempted CCP leg of client-cleared trade exposures) (SA-CCR)</t>
  </si>
  <si>
    <t>EU-10a</t>
  </si>
  <si>
    <t xml:space="preserve">   (Exempted CCP leg of client-cleared trade exposures) (simplified standardised approach)</t>
  </si>
  <si>
    <t>EU-10b</t>
  </si>
  <si>
    <t xml:space="preserve">   (Exempted CCP leg of client-cleared trade exposures) (Original Exposure Method)</t>
  </si>
  <si>
    <t>Total derivative exposures</t>
  </si>
  <si>
    <t>Securities financing transaction (SFT) exposures</t>
  </si>
  <si>
    <t>EU-16a</t>
  </si>
  <si>
    <t>Derogation for SFTs: Counterparty credit risk exposure in accordance with Articles 429e(5) and 222 CRR</t>
  </si>
  <si>
    <t>EU-17a</t>
  </si>
  <si>
    <t>Total securities financing transaction exposures</t>
  </si>
  <si>
    <t>(General provisions deducted in determining Tier 1 capital and specific provisions associated associated with off-balance sheet exposures)</t>
  </si>
  <si>
    <t>Excluded exposures</t>
  </si>
  <si>
    <t>EU-22a</t>
  </si>
  <si>
    <t>EU-22b</t>
  </si>
  <si>
    <t>EU-22c</t>
  </si>
  <si>
    <t>EU-22d</t>
  </si>
  <si>
    <t>EU-22e</t>
  </si>
  <si>
    <t>EU-22f</t>
  </si>
  <si>
    <t>EU-22g</t>
  </si>
  <si>
    <t>EU-22h</t>
  </si>
  <si>
    <t>EU-22i</t>
  </si>
  <si>
    <t>EU-22j</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</si>
  <si>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</si>
  <si>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</si>
  <si>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</si>
  <si>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</si>
  <si>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</si>
  <si>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</si>
  <si>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</si>
  <si>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</si>
  <si>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</si>
  <si>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</si>
  <si>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EU-22k</t>
  </si>
  <si>
    <t>(Total exempted exposures)</t>
  </si>
  <si>
    <t>Capital and total exposure measure</t>
  </si>
  <si>
    <t>EU-25</t>
  </si>
  <si>
    <t>25a</t>
  </si>
  <si>
    <t>EU-26a</t>
  </si>
  <si>
    <t>EU-26b</t>
  </si>
  <si>
    <t>EU-27a</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</si>
  <si>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</si>
  <si>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</si>
  <si>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</si>
  <si>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 xml:space="preserve">     of which: to be made up of CET1 capital</t>
  </si>
  <si>
    <t>Choice on transitional arrangements and relevant exposures</t>
  </si>
  <si>
    <t>EU-27b</t>
  </si>
  <si>
    <t>Disclosure of mean values</t>
  </si>
  <si>
    <t>30a</t>
  </si>
  <si>
    <t>31a</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</si>
  <si>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</si>
  <si>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</si>
  <si>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</si>
  <si>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</si>
  <si>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</si>
  <si>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</si>
  <si>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Exposures to regional governments, MDB, international organisations and PSE, NOT treated as sovereigns</t>
  </si>
  <si>
    <t>Initial stock of non-performing loans and advances</t>
  </si>
  <si>
    <t>Inflows to non-performing portfolios</t>
  </si>
  <si>
    <t>Outflows from non-performing portfolios</t>
  </si>
  <si>
    <t>Final stock of non-performing loans and advances</t>
  </si>
  <si>
    <t>EU CR2: Changes in the stock of non-performing loans and advances</t>
  </si>
  <si>
    <t xml:space="preserve">   Outflows due to write-offs</t>
  </si>
  <si>
    <t xml:space="preserve">   Outflow due to other situations</t>
  </si>
  <si>
    <t>110</t>
  </si>
  <si>
    <t>120</t>
  </si>
  <si>
    <t>130</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</si>
  <si>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</si>
  <si>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</si>
  <si>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</si>
  <si>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</si>
  <si>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</si>
  <si>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</si>
  <si>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</si>
  <si>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</si>
  <si>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</si>
  <si>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</si>
  <si>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</si>
  <si>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</si>
  <si>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EU CCR6: Credit derivatives exposures</t>
  </si>
  <si>
    <t>Gross carrying/nominal amount</t>
  </si>
  <si>
    <t>Accumulated impairment</t>
  </si>
  <si>
    <t>Provisions on off-balance-sheet commitments and financial guarantees given</t>
  </si>
  <si>
    <t>Accumulated negative changes in fair value due to credit risk on non-performing exposures</t>
  </si>
  <si>
    <t>EU CQ4: Quality of non-performing exposures by geography</t>
  </si>
  <si>
    <r>
      <rPr>
        <sz val="10"/>
        <color rgb="FF0B45E6"/>
        <rFont val="Calibri"/>
        <family val="2"/>
        <scheme val="minor"/>
      </rPr>
      <t xml:space="preserve">Of which </t>
    </r>
    <r>
      <rPr>
        <b/>
        <sz val="10"/>
        <color rgb="FF0B45E6"/>
        <rFont val="Calibri"/>
        <family val="2"/>
        <scheme val="minor"/>
      </rPr>
      <t>defaulted</t>
    </r>
  </si>
  <si>
    <r>
      <rPr>
        <sz val="10"/>
        <color rgb="FF0B45E6"/>
        <rFont val="Calibri"/>
        <family val="2"/>
        <scheme val="minor"/>
      </rPr>
      <t xml:space="preserve">Of which </t>
    </r>
    <r>
      <rPr>
        <b/>
        <sz val="10"/>
        <color rgb="FF0B45E6"/>
        <rFont val="Calibri"/>
        <family val="2"/>
        <scheme val="minor"/>
      </rPr>
      <t>non-performing</t>
    </r>
  </si>
  <si>
    <r>
      <rPr>
        <sz val="10"/>
        <color rgb="FF0B45E6"/>
        <rFont val="Calibri"/>
        <family val="2"/>
        <scheme val="minor"/>
      </rPr>
      <t>Of which</t>
    </r>
    <r>
      <rPr>
        <b/>
        <sz val="10"/>
        <color rgb="FF0B45E6"/>
        <rFont val="Calibri"/>
        <family val="2"/>
        <scheme val="minor"/>
      </rPr>
      <t xml:space="preserve"> subject to impairment</t>
    </r>
  </si>
  <si>
    <t>140</t>
  </si>
  <si>
    <t>150</t>
  </si>
  <si>
    <t>Columns b and d: large institutions with a threshold ratio on NPLs of 5% or above</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</si>
  <si>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</si>
  <si>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</si>
  <si>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</si>
  <si>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</si>
  <si>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</si>
  <si>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</si>
  <si>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</si>
  <si>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</si>
  <si>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</si>
  <si>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</si>
  <si>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</si>
  <si>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</si>
  <si>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</si>
  <si>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</si>
  <si>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</si>
  <si>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160</t>
  </si>
  <si>
    <t>Education</t>
  </si>
  <si>
    <t>170</t>
  </si>
  <si>
    <t>Human health services and social work activities</t>
  </si>
  <si>
    <t>180</t>
  </si>
  <si>
    <t>Arts, entertainment and recreation</t>
  </si>
  <si>
    <t>190</t>
  </si>
  <si>
    <t>Other services</t>
  </si>
  <si>
    <t>200</t>
  </si>
  <si>
    <t>EU CQ5: Credit quality of loans and advances to non-financial corporations by industry</t>
  </si>
  <si>
    <r>
      <rPr>
        <sz val="10"/>
        <color rgb="FF0B45E6"/>
        <rFont val="Calibri"/>
        <family val="2"/>
        <scheme val="minor"/>
      </rPr>
      <t>Of which</t>
    </r>
    <r>
      <rPr>
        <b/>
        <sz val="10"/>
        <color rgb="FF0B45E6"/>
        <rFont val="Calibri"/>
        <family val="2"/>
        <scheme val="minor"/>
      </rPr>
      <t xml:space="preserve"> loans and advances subject to impairment</t>
    </r>
  </si>
  <si>
    <t>Credit quality of forborne exposures</t>
  </si>
  <si>
    <t>LR2-LRCOM</t>
  </si>
  <si>
    <t>LR3-LRSpl</t>
  </si>
  <si>
    <t>LR1-LRSUM</t>
  </si>
  <si>
    <t>Overview of total risk exposure amounts</t>
  </si>
  <si>
    <t>Composition of regulatory own funds</t>
  </si>
  <si>
    <t>EU LR3-LRSpl: Split-up of on balance sheet exposures (excluding derivatives, SFTs and exempted exposures)</t>
  </si>
  <si>
    <t>Geographical distribution of credit exposures relevant for the calculation of the countercyclical capital buffer</t>
  </si>
  <si>
    <t>CCyB1: Geographical distribution of credit exposures relevant for the calculation of the countercyclical buffer</t>
  </si>
  <si>
    <t>CCyB2: Amount of institution-specific countercyclical buffer</t>
  </si>
  <si>
    <t>Arion Bank's Additional Pillar 3 Risk Disclosures Q2 2021</t>
  </si>
  <si>
    <t>CRM techniques overview: Disclosure of the use of credit risk mitigation techniques</t>
  </si>
  <si>
    <t xml:space="preserve">EU CR4: Standardised approach - Credit risk exposure and CRM effects </t>
  </si>
  <si>
    <t>Exposures before CCF and before CRM</t>
  </si>
  <si>
    <t>Exposures post CCF and CRM</t>
  </si>
  <si>
    <t>Collective investments undertakings</t>
  </si>
  <si>
    <t xml:space="preserve">Standardised approach - Credit risk exposure and CRM effects </t>
  </si>
  <si>
    <t>EU CR5: Standardised approach</t>
  </si>
  <si>
    <t>Units or shares in collective investments undertakings</t>
  </si>
  <si>
    <t>Equity exposures</t>
  </si>
  <si>
    <t>Standardised approach</t>
  </si>
  <si>
    <t>EU CCR1: Analysis of CCR exposure by approach</t>
  </si>
  <si>
    <t>Analysis of CCR exposure by approach</t>
  </si>
  <si>
    <t>Standardised approach - CCR exposures by regulatory exposure class and risk-weights</t>
  </si>
  <si>
    <t>Composition of collateral for CCR exposures</t>
  </si>
  <si>
    <t>Market risk under the standardised approach</t>
  </si>
  <si>
    <t>Quantitative information of LCR</t>
  </si>
  <si>
    <t>EU LIQ1: Quantitative information of LCR</t>
  </si>
  <si>
    <t>Scope of consolidation:                  (solo/consolidated)</t>
  </si>
  <si>
    <t>Table EU LIQB: Qualitative information on LCR, which complements template EU LIQ1</t>
  </si>
  <si>
    <t>in accordance with Article 451a(2) CRR</t>
  </si>
  <si>
    <t>High-level description of the composition of the institution`s liquidity buffer</t>
  </si>
  <si>
    <t>In accordance with Article 451a(3) CRR</t>
  </si>
  <si>
    <t>EU CC2 - reconciliation of regulatory own funds to balance sheet in the audited financial statements</t>
  </si>
  <si>
    <t>Total assets</t>
  </si>
  <si>
    <t>Total liabilities</t>
  </si>
  <si>
    <t>Shareholders' Equity</t>
  </si>
  <si>
    <t>Balance sheet as in published financial statements</t>
  </si>
  <si>
    <t>Under regulatory scope of consolidation</t>
  </si>
  <si>
    <t>Reference</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</si>
  <si>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</si>
  <si>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</si>
  <si>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</si>
  <si>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</si>
  <si>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</si>
  <si>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</si>
  <si>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</si>
  <si>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IFRS 9-FL - Comparison of institutions' own funds and capital and leverage ratios with and without the application of transitional arrangements for IFRS 9</t>
  </si>
  <si>
    <t>Q4 2020</t>
  </si>
  <si>
    <t>Q3 2020</t>
  </si>
  <si>
    <t>Q2 2020</t>
  </si>
  <si>
    <t>30 June 2021</t>
  </si>
  <si>
    <t>Quarter ending on</t>
  </si>
  <si>
    <t>CET1 capital as if the temporary treatment of unrealised gains and losses measured at fair value through OCI (other comprehensive income) in accordance with Article 468 of the CRR had not been applied</t>
  </si>
  <si>
    <t>4a</t>
  </si>
  <si>
    <t>Tier 1 capital as if the temporary treatment of unrealised gains and losses measured at fair value through OCI in accordance with Article 468 of the CRR had not been applied</t>
  </si>
  <si>
    <t>6a</t>
  </si>
  <si>
    <t>Total capital as if the temporary treatment of unrealised gains and losses measured at fair value through OCI in accordance with Article 468 of the CRR had not been applied</t>
  </si>
  <si>
    <t>10a</t>
  </si>
  <si>
    <t>CET1 (as a percentage of risk exposure amount) as if the temporary treatment of unrealised gains and losses measured at fair value through OCI in accordance with Article 468 of the CRR had not been applied</t>
  </si>
  <si>
    <t>12a</t>
  </si>
  <si>
    <t>Tier 1 (as a percentage of risk exposure amount) as if the temporary treatment of unrealised gains and losses measured at fair value through OCI in accordance with Article 468 of the CRR had not been applied</t>
  </si>
  <si>
    <t>14a</t>
  </si>
  <si>
    <t>Total capital (as a percentage of risk exposure amount) as if the temporary treatment of unrealised gains and losses measured at fair value through OCI in accordance with Article 468 of the CRR had not been applied</t>
  </si>
  <si>
    <t>17a</t>
  </si>
  <si>
    <t>Leverage ratio as if the temporary treatment of unrealised gains and losses measured at fair value through OCI in accordance with Article 468 of the CRR had not been applied</t>
  </si>
  <si>
    <t>Cash and balances with Central Bank</t>
  </si>
  <si>
    <t>Loans to credit institutions</t>
  </si>
  <si>
    <t>Loans to customers</t>
  </si>
  <si>
    <t>Financial instruments</t>
  </si>
  <si>
    <t>Investment property</t>
  </si>
  <si>
    <t>Investments in associates</t>
  </si>
  <si>
    <t>Intangible assets</t>
  </si>
  <si>
    <t>Tax assets</t>
  </si>
  <si>
    <t>Other assets</t>
  </si>
  <si>
    <t>Assets</t>
  </si>
  <si>
    <t>Deposits</t>
  </si>
  <si>
    <t>Financial liabilities at fair value</t>
  </si>
  <si>
    <t>Tax liabilities</t>
  </si>
  <si>
    <t>Other liabilities</t>
  </si>
  <si>
    <t>Borrowings</t>
  </si>
  <si>
    <t>Subordinated liabilities</t>
  </si>
  <si>
    <t>Assets and disposal groups held for sale</t>
  </si>
  <si>
    <t>Due to credit institutions and Central Bank</t>
  </si>
  <si>
    <t>Liabilities associated with disposal groups held for sale</t>
  </si>
  <si>
    <t>Share capital and share premium</t>
  </si>
  <si>
    <t>Other reserves</t>
  </si>
  <si>
    <t>Retained earnings</t>
  </si>
  <si>
    <t>Non-controlling interest</t>
  </si>
  <si>
    <t>Total equity</t>
  </si>
  <si>
    <t>Liabilities</t>
  </si>
  <si>
    <t>1,4</t>
  </si>
  <si>
    <t>Local government debt</t>
  </si>
  <si>
    <t>Fully phased-in</t>
  </si>
  <si>
    <t xml:space="preserve">The main drivers for noticable changes in LCR over time are large deposit withdrawals and the Bank's securities issuances and borrowings that fall into the 30 day window. For the period in question the net outflow was not subject to a lot of changes. However the LCR increases due to HQLA increasing. Investments in level 2A assets (covered bonds) and level 1 assets (repoable bonds) increase HQLA. </t>
  </si>
  <si>
    <t>LCR is fairly stable over time. Significant changes can arise from bond issuances, large deposit withdrawals and the Banks issuances falling into the 30 day window.</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</si>
  <si>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comprising of just below 50% of the Banks funding profile at year end 2020.</t>
  </si>
  <si>
    <t>Level 1 assets hold the most significant portion of the Banks total HQLA for the period. Level 1 assets primarily include repoable bonds and cash and balances with the Central Bank. The level 2A assets that the Bank holds fall below the 40% cap for such assets. Level 2A assets are solely comprised of covered bonds. Level 2A assets hold just over 10% of total HQLA for the period in question.</t>
  </si>
  <si>
    <t>The bank runs a low derivative exposure with negligible impact on liquidity.</t>
  </si>
  <si>
    <t>The Bank calculates and monitors LCR for all foreign currencies combined and individually. Furthermore the Bank closely monitors the LCR for significant currencies (exposure over 5%). To minimise currency mismatch risk the banks funding is distributed accross significant currencies. For Q2 currency mismatch has no material impact in the LCR.</t>
  </si>
  <si>
    <t>No items to add.</t>
  </si>
  <si>
    <t>CC1 1</t>
  </si>
  <si>
    <t>CC1 2</t>
  </si>
  <si>
    <t>CC1 3</t>
  </si>
  <si>
    <t>CC1 EU-5a</t>
  </si>
  <si>
    <t>CC1 8</t>
  </si>
  <si>
    <t>CC1 30</t>
  </si>
  <si>
    <t>CC1 34</t>
  </si>
  <si>
    <t>CC1 46</t>
  </si>
  <si>
    <t>CC1 55</t>
  </si>
  <si>
    <t>CC1 72</t>
  </si>
  <si>
    <t>CC1 73</t>
  </si>
  <si>
    <t>CC1 75</t>
  </si>
  <si>
    <t>Whereof T2 instruments of financial sector entities within the Group</t>
  </si>
  <si>
    <t>4b</t>
  </si>
  <si>
    <t>Whereof holdings of own funds instruments in financial sector entities</t>
  </si>
  <si>
    <t>Whereof goodwill for financial sector entities within the Group</t>
  </si>
  <si>
    <t>6b</t>
  </si>
  <si>
    <t>Whereof investments in financial sector entities within the Group excluding goodwill</t>
  </si>
  <si>
    <t>7a</t>
  </si>
  <si>
    <t>Whereof prudently valued software assets</t>
  </si>
  <si>
    <t>9a</t>
  </si>
  <si>
    <t>Whereof intangible assets</t>
  </si>
  <si>
    <t>9b</t>
  </si>
  <si>
    <t>Whereof tax assets</t>
  </si>
  <si>
    <t>CC1 30, CC1 46</t>
  </si>
  <si>
    <t>3a</t>
  </si>
  <si>
    <t xml:space="preserve">Whereof interim profits net of any foreseeable charge or dividend </t>
  </si>
  <si>
    <t>CC1 2, CC1 EU-5a</t>
  </si>
  <si>
    <t>On 23 December 2020, the Icelandic Ministry of Finance ratified art 1 para 7 of Regulation (EU) 2020/873 into Icelandic law. The regulation modifies the transitional arrangements for IFRS 9 to allow the regulatory capital impact of the increase in expected credit loss due to the Covid-19 pandemic to be phased in over time. Institutions that elect to make use of these transitional arrangements can in 2021 add back CET1 equivalent to up to 100% of provisions incurred between 1 January 2020 and the reporting date from the application of IFRS9 to performing facilities. The Bank has opted to make use of the transitional arrangements</t>
  </si>
  <si>
    <t/>
  </si>
  <si>
    <t xml:space="preserve"> </t>
  </si>
  <si>
    <t xml:space="preserve">Iceland </t>
  </si>
  <si>
    <t>N-America</t>
  </si>
  <si>
    <t>Nordic</t>
  </si>
  <si>
    <t>Rest of Europe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</si>
</sst>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0.0%"/>
    <numFmt numFmtId="165" formatCode="\ #,##0_ ;\ \-#,##0_ ;\ &quot;-&quot;_ ;_ @_ "/>
    <numFmt numFmtId="166" formatCode="_ * #,##0_ ;_ * \-#,##0_ ;_ * &quot;-&quot;??_ ;_ @_ "/>
    <numFmt numFmtId="167" formatCode="###0;###0"/>
    <numFmt numFmtId="168" formatCode="[$-409]d\-mmm\-yyyy;@"/>
    <numFmt numFmtId="169" formatCode="#,##0\ ;\(#,##0\);&quot;-&quot;\ "/>
    <numFmt numFmtId="170" formatCode="0.000%"/>
  </numFmts>
  <fonts count="5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5700"/>
      <name val="Calibri"/>
      <family val="2"/>
      <scheme val="minor"/>
    </font>
    <font>
      <u/>
      <sz val="11"/>
      <color rgb="FF0563C1"/>
      <name val="Calibri"/>
      <family val="2"/>
    </font>
    <font>
      <sz val="10"/>
      <color rgb="FF000000"/>
      <name val="Arial"/>
      <family val="2"/>
    </font>
    <font>
      <sz val="8"/>
      <color rgb="FF000000"/>
      <name val="Calibri"/>
      <family val="2"/>
    </font>
    <font>
      <b/>
      <sz val="15"/>
      <color rgb="FF0B45E6"/>
      <name val="Calibri"/>
      <family val="2"/>
    </font>
    <font>
      <b/>
      <sz val="10"/>
      <color rgb="FFFFFFFF"/>
      <name val="Calibri"/>
      <family val="2"/>
    </font>
    <font>
      <b/>
      <sz val="11"/>
      <color rgb="FF0B45E6"/>
      <name val="Calibri"/>
      <family val="2"/>
    </font>
    <font>
      <u/>
      <sz val="10"/>
      <color rgb="FF0563C1"/>
      <name val="Calibri"/>
      <family val="2"/>
    </font>
    <font>
      <sz val="10"/>
      <color rgb="FF000000"/>
      <name val="Calibri"/>
      <family val="2"/>
    </font>
    <font>
      <sz val="9"/>
      <color rgb="FF000000"/>
      <name val="Calibri"/>
      <family val="2"/>
    </font>
    <font>
      <b/>
      <sz val="10"/>
      <color rgb="FF0B45E6"/>
      <name val="Calibri"/>
      <family val="2"/>
    </font>
    <font>
      <u/>
      <sz val="11"/>
      <color theme="10"/>
      <name val="Calibri"/>
      <family val="2"/>
      <scheme val="minor"/>
    </font>
    <font>
      <sz val="10"/>
      <color theme="1"/>
      <name val="Calibri"/>
      <family val="2"/>
      <scheme val="minor"/>
    </font>
    <font>
      <sz val="11"/>
      <name val="Calibri"/>
      <family val="2"/>
      <scheme val="minor"/>
    </font>
    <font>
      <b/>
      <sz val="10"/>
      <name val="Calibri"/>
      <family val="2"/>
      <scheme val="minor"/>
    </font>
    <font>
      <sz val="10"/>
      <name val="Calibri"/>
      <family val="2"/>
      <scheme val="minor"/>
    </font>
    <font>
      <b/>
      <sz val="10"/>
      <color theme="1"/>
      <name val="Calibri"/>
      <family val="2"/>
      <scheme val="minor"/>
    </font>
    <font>
      <sz val="9"/>
      <color theme="1"/>
      <name val="Calibri"/>
      <family val="2"/>
      <scheme val="minor"/>
    </font>
    <font>
      <sz val="10"/>
      <color rgb="FF000000"/>
      <name val="Calibri"/>
      <family val="2"/>
      <scheme val="minor"/>
    </font>
    <font>
      <b/>
      <sz val="10"/>
      <color rgb="FF000000"/>
      <name val="Calibri"/>
      <family val="2"/>
      <scheme val="minor"/>
    </font>
    <font>
      <sz val="10"/>
      <color rgb="FFFF0000"/>
      <name val="Calibri"/>
      <family val="2"/>
      <scheme val="minor"/>
    </font>
    <font>
      <sz val="10"/>
      <color rgb="FF0B45E6"/>
      <name val="Calibri"/>
      <family val="2"/>
      <scheme val="minor"/>
    </font>
    <font>
      <b/>
      <sz val="10"/>
      <color rgb="FF0B45E6"/>
      <name val="Calibri"/>
      <family val="2"/>
      <scheme val="minor"/>
    </font>
    <font>
      <sz val="8"/>
      <color theme="1"/>
      <name val="Calibri"/>
      <family val="2"/>
      <scheme val="minor"/>
    </font>
    <font>
      <sz val="10"/>
      <name val="Arial"/>
      <family val="2"/>
    </font>
    <font>
      <strike/>
      <sz val="9"/>
      <color rgb="FFFF0000"/>
      <name val="Calibri"/>
      <family val="2"/>
      <scheme val="minor"/>
    </font>
    <font>
      <sz val="9"/>
      <color rgb="FFFF0000"/>
      <name val="Calibri"/>
      <family val="2"/>
      <scheme val="minor"/>
    </font>
    <font>
      <sz val="11"/>
      <color rgb="FF0B45E6"/>
      <name val="Calibri"/>
      <family val="2"/>
      <scheme val="minor"/>
    </font>
    <font>
      <strike/>
      <sz val="10"/>
      <color rgb="FFFF0000"/>
      <name val="Calibri"/>
      <family val="2"/>
      <scheme val="minor"/>
    </font>
    <font>
      <b/>
      <sz val="9"/>
      <color theme="0" tint="-0.249977111117893"/>
      <name val="Calibri"/>
      <family val="2"/>
      <scheme val="minor"/>
    </font>
    <font>
      <b/>
      <sz val="10"/>
      <color rgb="FFE9E9E9"/>
      <name val="Calibri"/>
      <family val="2"/>
      <scheme val="minor"/>
    </font>
    <font>
      <i/>
      <sz val="10"/>
      <color theme="1"/>
      <name val="Calibri"/>
      <family val="2"/>
      <scheme val="minor"/>
    </font>
    <font>
      <i/>
      <sz val="10"/>
      <name val="Calibri"/>
      <family val="2"/>
      <scheme val="minor"/>
    </font>
    <font>
      <b/>
      <sz val="8"/>
      <color theme="1"/>
      <name val="Calibri"/>
      <family val="2"/>
      <scheme val="minor"/>
    </font>
    <font>
      <sz val="11"/>
      <color rgb="FF1F497D"/>
      <name val="Calibri"/>
      <family val="2"/>
      <scheme val="minor"/>
    </font>
    <font>
      <b/>
      <sz val="10"/>
      <color theme="0"/>
      <name val="Calibri"/>
      <family val="2"/>
      <scheme val="minor"/>
    </font>
    <font>
      <sz val="10"/>
      <color theme="0" tint="-0.249977111117893"/>
      <name val="Calibri"/>
      <family val="2"/>
      <scheme val="minor"/>
    </font>
    <font>
      <i/>
      <sz val="11"/>
      <color theme="1"/>
      <name val="Calibri"/>
      <family val="2"/>
      <scheme val="minor"/>
    </font>
    <font>
      <i/>
      <strike/>
      <sz val="11"/>
      <color rgb="FFFF0000"/>
      <name val="Calibri"/>
      <family val="2"/>
      <scheme val="minor"/>
    </font>
    <font>
      <i/>
      <sz val="10"/>
      <color theme="9" tint="-0.249977111117893"/>
      <name val="Calibri"/>
      <family val="2"/>
      <scheme val="minor"/>
    </font>
    <font>
      <b/>
      <sz val="8"/>
      <name val="Arial"/>
      <family val="2"/>
    </font>
    <font>
      <sz val="8.5"/>
      <name val="Calibri"/>
      <family val="2"/>
      <scheme val="minor"/>
    </font>
    <font>
      <sz val="11"/>
      <color theme="0" tint="-0.249977111117893"/>
      <name val="Calibri"/>
      <family val="2"/>
      <scheme val="minor"/>
    </font>
    <font>
      <sz val="7"/>
      <color theme="1"/>
      <name val="Calibri"/>
      <family val="2"/>
      <scheme val="minor"/>
    </font>
    <font>
      <b/>
      <sz val="12"/>
      <name val="Arial"/>
      <family val="2"/>
    </font>
    <font>
      <b/>
      <sz val="9"/>
      <color theme="1"/>
      <name val="Calibri"/>
      <family val="2"/>
      <scheme val="minor"/>
    </font>
    <font>
      <b/>
      <sz val="11"/>
      <color theme="1"/>
      <name val="Calibri"/>
      <family val="2"/>
      <scheme val="minor"/>
    </font>
    <font>
      <b/>
      <sz val="15"/>
      <color rgb="FF0B45E6"/>
      <name val="Calibri"/>
      <family val="2"/>
      <scheme val="minor"/>
    </font>
    <font>
      <b/>
      <sz val="10"/>
      <color rgb="FF005FAC"/>
      <name val="Calibri"/>
      <family val="2"/>
      <scheme val="minor"/>
    </font>
    <font>
      <b/>
      <sz val="10"/>
      <name val="Calibri"/>
      <family val="2"/>
    </font>
    <font>
      <b/>
      <sz val="10"/>
      <color rgb="FFE9E9E9"/>
      <name val="Calibri"/>
      <family val="2"/>
    </font>
    <font>
      <sz val="10"/>
      <name val="Calibri"/>
      <family val="2"/>
    </font>
    <font>
      <b/>
      <sz val="10"/>
      <color rgb="FF000000"/>
      <name val="Calibri"/>
      <family val="2"/>
    </font>
  </fonts>
  <fills count="14">
    <fill>
      <patternFill patternType="none"/>
    </fill>
    <fill>
      <patternFill patternType="gray125"/>
    </fill>
    <fill>
      <patternFill patternType="solid">
        <fgColor rgb="FFFFEB9C"/>
      </patternFill>
    </fill>
    <fill>
      <patternFill patternType="solid">
        <fgColor rgb="FFD3D3D3"/>
        <bgColor rgb="FFD3D3D3"/>
      </patternFill>
    </fill>
    <fill>
      <patternFill patternType="solid">
        <fgColor rgb="FFFFFFFF"/>
        <bgColor rgb="FFFFFFFF"/>
      </patternFill>
    </fill>
    <fill>
      <patternFill patternType="solid">
        <fgColor theme="0"/>
        <bgColor indexed="64"/>
      </patternFill>
    </fill>
    <fill>
      <patternFill patternType="solid">
        <fgColor theme="0" tint="-4.9989318521683403E-2"/>
        <bgColor indexed="64"/>
      </patternFill>
    </fill>
    <fill>
      <patternFill patternType="solid">
        <fgColor rgb="FFE9E9E9"/>
        <bgColor rgb="FF000000"/>
      </patternFill>
    </fill>
    <fill>
      <patternFill patternType="solid">
        <fgColor rgb="FFE9E9E9"/>
        <bgColor indexed="64"/>
      </patternFill>
    </fill>
    <fill>
      <patternFill patternType="solid">
        <fgColor rgb="FF0B45E6"/>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
      <patternFill patternType="solid">
        <fgColor rgb="FFFFFFFF"/>
        <bgColor rgb="FF000000"/>
      </patternFill>
    </fill>
  </fills>
  <borders count="56">
    <border>
      <left/>
      <right/>
      <top/>
      <bottom/>
      <diagonal/>
    </border>
    <border>
      <left/>
      <right/>
      <top/>
      <bottom style="medium">
        <color rgb="FF0B45E6"/>
      </bottom>
      <diagonal/>
    </border>
    <border>
      <left/>
      <right/>
      <top/>
      <bottom style="thin">
        <color rgb="FF0B45E6"/>
      </bottom>
      <diagonal/>
    </border>
    <border>
      <left/>
      <right/>
      <top style="thin">
        <color rgb="FF0B45E6"/>
      </top>
      <bottom style="thin">
        <color rgb="FF0B45E6"/>
      </bottom>
      <diagonal/>
    </border>
    <border>
      <left/>
      <right/>
      <top style="thin">
        <color theme="4"/>
      </top>
      <bottom/>
      <diagonal/>
    </border>
    <border>
      <left/>
      <right/>
      <top style="thin">
        <color rgb="FF0B45E6"/>
      </top>
      <bottom/>
      <diagonal/>
    </border>
    <border>
      <left/>
      <right/>
      <top/>
      <bottom style="thin">
        <color rgb="FFE9E9E9"/>
      </bottom>
      <diagonal/>
    </border>
    <border>
      <left style="thin">
        <color rgb="FF0B45E6"/>
      </left>
      <right/>
      <top/>
      <bottom/>
      <diagonal/>
    </border>
    <border>
      <left/>
      <right style="thin">
        <color rgb="FF0B45E6"/>
      </right>
      <top/>
      <bottom/>
      <diagonal/>
    </border>
    <border>
      <left style="thin">
        <color rgb="FF0B45E6"/>
      </left>
      <right style="thin">
        <color rgb="FF0B45E6"/>
      </right>
      <top style="thin">
        <color rgb="FFE9E9E9"/>
      </top>
      <bottom/>
      <diagonal/>
    </border>
    <border>
      <left/>
      <right/>
      <top style="thin">
        <color rgb="FFE9E9E9"/>
      </top>
      <bottom/>
      <diagonal/>
    </border>
    <border>
      <left style="thin">
        <color rgb="FF0B45E6"/>
      </left>
      <right style="thin">
        <color rgb="FF0B45E6"/>
      </right>
      <top/>
      <bottom/>
      <diagonal/>
    </border>
    <border>
      <left style="thin">
        <color rgb="FF0B45E6"/>
      </left>
      <right style="thin">
        <color rgb="FF0B45E6"/>
      </right>
      <top style="thin">
        <color rgb="FF0B45E6"/>
      </top>
      <bottom/>
      <diagonal/>
    </border>
    <border>
      <left style="thin">
        <color rgb="FF0B45E6"/>
      </left>
      <right/>
      <top style="thin">
        <color rgb="FF0B45E6"/>
      </top>
      <bottom/>
      <diagonal/>
    </border>
    <border>
      <left style="thin">
        <color rgb="FF0B45E6"/>
      </left>
      <right style="thin">
        <color rgb="FF0B45E6"/>
      </right>
      <top/>
      <bottom style="thin">
        <color rgb="FF0B45E6"/>
      </bottom>
      <diagonal/>
    </border>
    <border>
      <left style="thin">
        <color rgb="FF0B45E6"/>
      </left>
      <right/>
      <top/>
      <bottom style="thin">
        <color rgb="FF0B45E6"/>
      </bottom>
      <diagonal/>
    </border>
    <border>
      <left style="thin">
        <color rgb="FF0B45E6"/>
      </left>
      <right/>
      <top style="thin">
        <color rgb="FFE9E9E9"/>
      </top>
      <bottom style="thin">
        <color rgb="FF0B45E6"/>
      </bottom>
      <diagonal/>
    </border>
    <border>
      <left/>
      <right style="thin">
        <color rgb="FFE9E9E9"/>
      </right>
      <top/>
      <bottom style="thin">
        <color rgb="FFE9E9E9"/>
      </bottom>
      <diagonal/>
    </border>
    <border>
      <left style="thin">
        <color rgb="FFE9E9E9"/>
      </left>
      <right/>
      <top/>
      <bottom style="thin">
        <color rgb="FFE9E9E9"/>
      </bottom>
      <diagonal/>
    </border>
    <border>
      <left style="thin">
        <color rgb="FF0B45E6"/>
      </left>
      <right/>
      <top style="thin">
        <color rgb="FF0B45E6"/>
      </top>
      <bottom style="thin">
        <color rgb="FFE9E9E9"/>
      </bottom>
      <diagonal/>
    </border>
    <border>
      <left/>
      <right style="thin">
        <color rgb="FF0B45E6"/>
      </right>
      <top style="thin">
        <color rgb="FF0B45E6"/>
      </top>
      <bottom/>
      <diagonal/>
    </border>
    <border>
      <left style="thin">
        <color rgb="FF0B45E6"/>
      </left>
      <right/>
      <top/>
      <bottom style="thin">
        <color rgb="FFE9E9E9"/>
      </bottom>
      <diagonal/>
    </border>
    <border>
      <left/>
      <right style="thin">
        <color rgb="FFE9E9E9"/>
      </right>
      <top style="thin">
        <color rgb="FFE9E9E9"/>
      </top>
      <bottom style="thin">
        <color rgb="FFE9E9E9"/>
      </bottom>
      <diagonal/>
    </border>
    <border>
      <left style="thin">
        <color rgb="FFE9E9E9"/>
      </left>
      <right/>
      <top style="thin">
        <color rgb="FFE9E9E9"/>
      </top>
      <bottom style="thin">
        <color rgb="FFE9E9E9"/>
      </bottom>
      <diagonal/>
    </border>
    <border>
      <left style="thin">
        <color rgb="FF0B45E6"/>
      </left>
      <right/>
      <top style="thin">
        <color rgb="FFE9E9E9"/>
      </top>
      <bottom style="thin">
        <color rgb="FFE9E9E9"/>
      </bottom>
      <diagonal/>
    </border>
    <border>
      <left/>
      <right style="thin">
        <color rgb="FFE9E9E9"/>
      </right>
      <top style="thin">
        <color rgb="FFE9E9E9"/>
      </top>
      <bottom/>
      <diagonal/>
    </border>
    <border>
      <left style="thin">
        <color rgb="FFE9E9E9"/>
      </left>
      <right/>
      <top style="thin">
        <color rgb="FFE9E9E9"/>
      </top>
      <bottom/>
      <diagonal/>
    </border>
    <border>
      <left style="thin">
        <color rgb="FF0B45E6"/>
      </left>
      <right/>
      <top style="thin">
        <color rgb="FF0B45E6"/>
      </top>
      <bottom style="thin">
        <color rgb="FF0B45E6"/>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theme="4"/>
      </left>
      <right/>
      <top style="thin">
        <color theme="4"/>
      </top>
      <bottom/>
      <diagonal/>
    </border>
    <border>
      <left style="thin">
        <color theme="4"/>
      </left>
      <right/>
      <top/>
      <bottom style="thin">
        <color rgb="FF0B45E6"/>
      </bottom>
      <diagonal/>
    </border>
    <border>
      <left style="thin">
        <color theme="4"/>
      </left>
      <right/>
      <top/>
      <bottom/>
      <diagonal/>
    </border>
    <border>
      <left style="thin">
        <color theme="4"/>
      </left>
      <right style="thin">
        <color theme="4"/>
      </right>
      <top/>
      <bottom style="thin">
        <color rgb="FF0B45E6"/>
      </bottom>
      <diagonal/>
    </border>
    <border>
      <left/>
      <right/>
      <top/>
      <bottom style="thin">
        <color theme="4"/>
      </bottom>
      <diagonal/>
    </border>
    <border>
      <left/>
      <right/>
      <top style="thin">
        <color rgb="FFE9E9E9"/>
      </top>
      <bottom style="thin">
        <color rgb="FF0B45E6"/>
      </bottom>
      <diagonal/>
    </border>
    <border>
      <left/>
      <right/>
      <top style="thin">
        <color theme="4"/>
      </top>
      <bottom style="thin">
        <color theme="4"/>
      </bottom>
      <diagonal/>
    </border>
    <border>
      <left style="thin">
        <color rgb="FF0B45E6"/>
      </left>
      <right style="thin">
        <color rgb="FF0B45E6"/>
      </right>
      <top/>
      <bottom style="thin">
        <color rgb="FFE9E9E9"/>
      </bottom>
      <diagonal/>
    </border>
    <border>
      <left style="thin">
        <color rgb="FF0B45E6"/>
      </left>
      <right style="thin">
        <color rgb="FF0B45E6"/>
      </right>
      <top style="thin">
        <color rgb="FFE9E9E9"/>
      </top>
      <bottom style="thin">
        <color rgb="FFE9E9E9"/>
      </bottom>
      <diagonal/>
    </border>
    <border>
      <left style="thin">
        <color rgb="FF0B45E6"/>
      </left>
      <right style="thin">
        <color rgb="FF0B45E6"/>
      </right>
      <top style="thin">
        <color rgb="FFE9E9E9"/>
      </top>
      <bottom style="thin">
        <color rgb="FF0B45E6"/>
      </bottom>
      <diagonal/>
    </border>
    <border>
      <left/>
      <right style="thin">
        <color rgb="FF0B45E6"/>
      </right>
      <top/>
      <bottom style="thin">
        <color rgb="FF0B45E6"/>
      </bottom>
      <diagonal/>
    </border>
    <border>
      <left/>
      <right style="thin">
        <color rgb="FFE9E9E9"/>
      </right>
      <top/>
      <bottom/>
      <diagonal/>
    </border>
    <border>
      <left style="thin">
        <color rgb="FFE9E9E9"/>
      </left>
      <right/>
      <top/>
      <bottom/>
      <diagonal/>
    </border>
    <border>
      <left style="thin">
        <color indexed="64"/>
      </left>
      <right style="thin">
        <color indexed="64"/>
      </right>
      <top style="thin">
        <color indexed="64"/>
      </top>
      <bottom style="thin">
        <color indexed="64"/>
      </bottom>
      <diagonal/>
    </border>
    <border>
      <left/>
      <right/>
      <top/>
      <bottom style="thin">
        <color rgb="FF0066FF"/>
      </bottom>
      <diagonal/>
    </border>
    <border>
      <left style="thin">
        <color rgb="FF0066FF"/>
      </left>
      <right style="thin">
        <color rgb="FF0066FF"/>
      </right>
      <top style="thin">
        <color rgb="FF0066FF"/>
      </top>
      <bottom/>
      <diagonal/>
    </border>
    <border>
      <left style="thin">
        <color rgb="FF0066FF"/>
      </left>
      <right style="thin">
        <color rgb="FF0066FF"/>
      </right>
      <top/>
      <bottom/>
      <diagonal/>
    </border>
    <border>
      <left style="thin">
        <color rgb="FF0066FF"/>
      </left>
      <right style="thin">
        <color rgb="FF0066FF"/>
      </right>
      <top/>
      <bottom style="thin">
        <color rgb="FF0066FF"/>
      </bottom>
      <diagonal/>
    </border>
    <border>
      <left/>
      <right style="thin">
        <color rgb="FF0066FF"/>
      </right>
      <top/>
      <bottom/>
      <diagonal/>
    </border>
    <border>
      <left style="thin">
        <color rgb="FF0066FF"/>
      </left>
      <right/>
      <top style="thin">
        <color rgb="FF0066FF"/>
      </top>
      <bottom/>
      <diagonal/>
    </border>
    <border>
      <left style="thin">
        <color rgb="FF0066FF"/>
      </left>
      <right/>
      <top/>
      <bottom style="thin">
        <color rgb="FF0066FF"/>
      </bottom>
      <diagonal/>
    </border>
    <border>
      <left style="thin">
        <color rgb="FF0066FF"/>
      </left>
      <right/>
      <top/>
      <bottom style="thin">
        <color rgb="FF0B45E6"/>
      </bottom>
      <diagonal/>
    </border>
    <border>
      <left style="thin">
        <color rgb="FF0066FF"/>
      </left>
      <right/>
      <top/>
      <bottom/>
      <diagonal/>
    </border>
    <border>
      <left style="thin">
        <color theme="4"/>
      </left>
      <right/>
      <top style="thin">
        <color rgb="FF0066FF"/>
      </top>
      <bottom/>
      <diagonal/>
    </border>
    <border>
      <left/>
      <right style="thin">
        <color rgb="FF0066FF"/>
      </right>
      <top style="thin">
        <color rgb="FF0066FF"/>
      </top>
      <bottom/>
      <diagonal/>
    </border>
  </borders>
  <cellStyleXfs count="17">
    <xf numFmtId="0" fontId="0" fillId="0" borderId="0"/>
    <xf numFmtId="41" fontId="4" fillId="0" borderId="0" applyFont="0" applyFill="0" applyBorder="0" applyAlignment="0" applyProtection="0"/>
    <xf numFmtId="9" fontId="4" fillId="0" borderId="0" applyFont="0" applyFill="0" applyBorder="0" applyAlignment="0" applyProtection="0"/>
    <xf numFmtId="0" fontId="5" fillId="2" borderId="0" applyNumberFormat="0" applyBorder="0" applyAlignment="0" applyProtection="0"/>
    <xf numFmtId="0" fontId="6" fillId="0" borderId="0" applyNumberFormat="0" applyFill="0" applyBorder="0" applyAlignment="0" applyProtection="0"/>
    <xf numFmtId="0" fontId="7" fillId="0" borderId="0" applyNumberFormat="0" applyBorder="0" applyProtection="0"/>
    <xf numFmtId="0" fontId="7" fillId="0" borderId="0" applyNumberFormat="0" applyBorder="0" applyProtection="0">
      <alignment vertical="center"/>
    </xf>
    <xf numFmtId="0" fontId="8" fillId="0" borderId="0" applyNumberFormat="0" applyBorder="0" applyProtection="0">
      <alignment horizontal="left"/>
    </xf>
    <xf numFmtId="0" fontId="3" fillId="0" borderId="0"/>
    <xf numFmtId="0" fontId="29" fillId="0" borderId="0"/>
    <xf numFmtId="0" fontId="16" fillId="0" borderId="0" applyNumberFormat="0" applyFill="0" applyBorder="0" applyAlignment="0" applyProtection="0"/>
    <xf numFmtId="0" fontId="29" fillId="0" borderId="0"/>
    <xf numFmtId="169" fontId="46" fillId="0" borderId="0">
      <alignment horizontal="right"/>
    </xf>
    <xf numFmtId="0" fontId="29" fillId="0" borderId="0">
      <alignment vertical="center"/>
    </xf>
    <xf numFmtId="3" fontId="29" fillId="12" borderId="44" applyFont="0">
      <alignment horizontal="right" vertical="center"/>
      <protection locked="0"/>
    </xf>
    <xf numFmtId="0" fontId="49" fillId="0" borderId="0" applyNumberFormat="0" applyFill="0" applyBorder="0" applyAlignment="0" applyProtection="0"/>
    <xf numFmtId="41" fontId="1" fillId="0" borderId="0" applyFont="0" applyFill="0" applyBorder="0" applyAlignment="0" applyProtection="0"/>
  </cellStyleXfs>
  <cellXfs count="575">
    <xf numFmtId="0" fontId="0" fillId="0" borderId="0" xfId="0"/>
    <xf numFmtId="0" fontId="9" fillId="3" borderId="0" xfId="5" applyFont="1" applyFill="1" applyAlignment="1" applyProtection="1">
      <alignment horizontal="left" vertical="center" wrapText="1"/>
    </xf>
    <xf numFmtId="0" fontId="10" fillId="4" borderId="0" xfId="5" applyFont="1" applyFill="1" applyAlignment="1" applyProtection="1">
      <alignment horizontal="left"/>
    </xf>
    <xf numFmtId="0" fontId="10" fillId="4" borderId="0" xfId="5" applyFont="1" applyFill="1" applyAlignment="1" applyProtection="1"/>
    <xf numFmtId="0" fontId="0" fillId="0" borderId="0" xfId="0" applyAlignment="1">
      <alignment horizontal="center"/>
    </xf>
    <xf numFmtId="0" fontId="11" fillId="4" borderId="1" xfId="0" applyFont="1" applyFill="1" applyBorder="1" applyAlignment="1">
      <alignment vertical="center"/>
    </xf>
    <xf numFmtId="0" fontId="13" fillId="4" borderId="0" xfId="0" applyFont="1" applyFill="1"/>
    <xf numFmtId="0" fontId="12" fillId="0" borderId="0" xfId="4" applyFont="1" applyFill="1" applyAlignment="1">
      <alignment horizontal="left" vertical="center"/>
    </xf>
    <xf numFmtId="0" fontId="13" fillId="0" borderId="0" xfId="0" applyFont="1"/>
    <xf numFmtId="0" fontId="12" fillId="4" borderId="0" xfId="4" applyFont="1" applyFill="1" applyAlignment="1">
      <alignment horizontal="left"/>
    </xf>
    <xf numFmtId="0" fontId="13" fillId="0" borderId="0" xfId="7" applyFont="1" applyFill="1" applyAlignment="1" applyProtection="1">
      <alignment horizontal="left"/>
    </xf>
    <xf numFmtId="0" fontId="13" fillId="4" borderId="0" xfId="0" applyFont="1" applyFill="1" applyAlignment="1">
      <alignment horizontal="left"/>
    </xf>
    <xf numFmtId="0" fontId="0" fillId="4" borderId="0" xfId="0" applyFill="1"/>
    <xf numFmtId="0" fontId="13" fillId="0" borderId="0" xfId="6" applyFont="1" applyFill="1" applyAlignment="1" applyProtection="1">
      <alignment vertical="center"/>
    </xf>
    <xf numFmtId="0" fontId="13" fillId="4" borderId="1" xfId="0" applyFont="1" applyFill="1" applyBorder="1" applyAlignment="1">
      <alignment horizontal="left"/>
    </xf>
    <xf numFmtId="0" fontId="0" fillId="4" borderId="1" xfId="0" applyFill="1" applyBorder="1"/>
    <xf numFmtId="0" fontId="14" fillId="4" borderId="0" xfId="0" applyFont="1" applyFill="1" applyAlignment="1">
      <alignment horizontal="left"/>
    </xf>
    <xf numFmtId="0" fontId="13" fillId="0" borderId="0" xfId="0" applyFont="1" applyAlignment="1">
      <alignment horizontal="center"/>
    </xf>
    <xf numFmtId="0" fontId="17" fillId="0" borderId="0" xfId="0" applyFont="1"/>
    <xf numFmtId="0" fontId="20" fillId="0" borderId="0" xfId="0" applyFont="1" applyBorder="1"/>
    <xf numFmtId="0" fontId="20" fillId="0" borderId="0" xfId="0" applyFont="1" applyBorder="1" applyAlignment="1">
      <alignment vertical="center" wrapText="1"/>
    </xf>
    <xf numFmtId="0" fontId="20" fillId="0" borderId="0" xfId="0" applyFont="1" applyBorder="1" applyAlignment="1">
      <alignment horizontal="left" vertical="center" wrapText="1" indent="1"/>
    </xf>
    <xf numFmtId="0" fontId="13" fillId="0" borderId="0" xfId="0" applyFont="1" applyBorder="1"/>
    <xf numFmtId="41" fontId="20" fillId="0" borderId="0" xfId="1" applyFont="1" applyBorder="1" applyAlignment="1">
      <alignment vertical="center" wrapText="1"/>
    </xf>
    <xf numFmtId="41" fontId="20" fillId="6" borderId="0" xfId="1" applyFont="1" applyFill="1" applyBorder="1" applyAlignment="1">
      <alignment vertical="center" wrapText="1"/>
    </xf>
    <xf numFmtId="41" fontId="19" fillId="0" borderId="0" xfId="1" applyFont="1" applyBorder="1" applyAlignment="1">
      <alignment vertical="center" wrapText="1"/>
    </xf>
    <xf numFmtId="0" fontId="21" fillId="0" borderId="3" xfId="0" applyFont="1" applyBorder="1" applyAlignment="1">
      <alignment horizontal="left"/>
    </xf>
    <xf numFmtId="0" fontId="21" fillId="0" borderId="3" xfId="0" applyFont="1" applyBorder="1"/>
    <xf numFmtId="3" fontId="21" fillId="5" borderId="3" xfId="0" applyNumberFormat="1" applyFont="1" applyFill="1" applyBorder="1" applyAlignment="1">
      <alignment vertical="top"/>
    </xf>
    <xf numFmtId="3" fontId="21" fillId="0" borderId="3" xfId="0" applyNumberFormat="1" applyFont="1" applyBorder="1" applyAlignment="1">
      <alignment vertical="top"/>
    </xf>
    <xf numFmtId="0" fontId="15" fillId="7" borderId="3" xfId="3" applyFont="1" applyFill="1" applyBorder="1" applyAlignment="1">
      <alignment horizontal="right" vertical="center" wrapText="1"/>
    </xf>
    <xf numFmtId="0" fontId="20" fillId="0" borderId="0" xfId="0" applyFont="1" applyBorder="1" applyAlignment="1">
      <alignment horizontal="center"/>
    </xf>
    <xf numFmtId="0" fontId="15" fillId="7" borderId="0" xfId="3" applyFont="1" applyFill="1" applyBorder="1"/>
    <xf numFmtId="0" fontId="15" fillId="7" borderId="0" xfId="3" applyFont="1" applyFill="1" applyBorder="1" applyAlignment="1">
      <alignment horizontal="center" wrapText="1"/>
    </xf>
    <xf numFmtId="0" fontId="19" fillId="0" borderId="0" xfId="0" applyFont="1" applyBorder="1" applyAlignment="1">
      <alignment horizontal="left"/>
    </xf>
    <xf numFmtId="0" fontId="20" fillId="0" borderId="0" xfId="0" applyFont="1" applyBorder="1" applyAlignment="1">
      <alignment horizontal="left"/>
    </xf>
    <xf numFmtId="0" fontId="15" fillId="7" borderId="0" xfId="3" applyFont="1" applyFill="1" applyBorder="1" applyAlignment="1">
      <alignment horizontal="left"/>
    </xf>
    <xf numFmtId="0" fontId="20" fillId="0" borderId="0" xfId="0" applyFont="1" applyBorder="1" applyAlignment="1">
      <alignment horizontal="left" vertical="center" wrapText="1"/>
    </xf>
    <xf numFmtId="0" fontId="13" fillId="0" borderId="0" xfId="0" applyFont="1" applyBorder="1" applyAlignment="1">
      <alignment horizontal="left"/>
    </xf>
    <xf numFmtId="0" fontId="15" fillId="7" borderId="0" xfId="3" applyFont="1" applyFill="1" applyBorder="1" applyAlignment="1">
      <alignment horizontal="center" vertical="center" wrapText="1"/>
    </xf>
    <xf numFmtId="0" fontId="15" fillId="7" borderId="0" xfId="3" applyFont="1" applyFill="1" applyBorder="1" applyAlignment="1">
      <alignment horizontal="right" vertical="center" wrapText="1"/>
    </xf>
    <xf numFmtId="0" fontId="21" fillId="0" borderId="0" xfId="0" applyFont="1"/>
    <xf numFmtId="0" fontId="23" fillId="0" borderId="0" xfId="0" applyFont="1" applyBorder="1" applyAlignment="1">
      <alignment vertical="center" wrapText="1"/>
    </xf>
    <xf numFmtId="0" fontId="23" fillId="0" borderId="0" xfId="0" applyFont="1" applyBorder="1" applyAlignment="1">
      <alignment horizontal="justify" vertical="center" wrapText="1"/>
    </xf>
    <xf numFmtId="0" fontId="20" fillId="0" borderId="0" xfId="0" applyFont="1" applyBorder="1" applyAlignment="1">
      <alignment horizontal="justify" vertical="center" wrapText="1"/>
    </xf>
    <xf numFmtId="0" fontId="25" fillId="0" borderId="0" xfId="0" applyFont="1" applyBorder="1"/>
    <xf numFmtId="0" fontId="17" fillId="0" borderId="0" xfId="0" applyFont="1" applyBorder="1"/>
    <xf numFmtId="0" fontId="21" fillId="0" borderId="0" xfId="0" applyFont="1" applyBorder="1" applyAlignment="1">
      <alignment horizontal="left"/>
    </xf>
    <xf numFmtId="0" fontId="23" fillId="0" borderId="0" xfId="0" applyFont="1" applyBorder="1" applyAlignment="1">
      <alignment horizontal="left" vertical="center" wrapText="1"/>
    </xf>
    <xf numFmtId="0" fontId="17" fillId="0" borderId="0" xfId="0" applyFont="1" applyBorder="1" applyAlignment="1">
      <alignment horizontal="left"/>
    </xf>
    <xf numFmtId="1" fontId="26" fillId="8" borderId="0" xfId="0" applyNumberFormat="1" applyFont="1" applyFill="1" applyAlignment="1">
      <alignment horizontal="left"/>
    </xf>
    <xf numFmtId="0" fontId="27" fillId="8" borderId="0" xfId="0" applyFont="1" applyFill="1"/>
    <xf numFmtId="0" fontId="26" fillId="8" borderId="0" xfId="0" applyFont="1" applyFill="1"/>
    <xf numFmtId="0" fontId="27" fillId="7" borderId="2" xfId="3" applyFont="1" applyFill="1" applyBorder="1" applyAlignment="1">
      <alignment horizontal="right" wrapText="1"/>
    </xf>
    <xf numFmtId="0" fontId="21" fillId="0" borderId="0" xfId="0" applyFont="1" applyAlignment="1">
      <alignment vertical="top"/>
    </xf>
    <xf numFmtId="3" fontId="17" fillId="5" borderId="0" xfId="0" applyNumberFormat="1" applyFont="1" applyFill="1"/>
    <xf numFmtId="41" fontId="17" fillId="5" borderId="0" xfId="1" applyFont="1" applyFill="1"/>
    <xf numFmtId="41" fontId="21" fillId="0" borderId="0" xfId="1" applyFont="1" applyAlignment="1">
      <alignment vertical="top"/>
    </xf>
    <xf numFmtId="41" fontId="17" fillId="0" borderId="0" xfId="1" applyFont="1"/>
    <xf numFmtId="1" fontId="21" fillId="0" borderId="3" xfId="0" applyNumberFormat="1" applyFont="1" applyBorder="1" applyAlignment="1">
      <alignment horizontal="left" vertical="top"/>
    </xf>
    <xf numFmtId="0" fontId="21" fillId="0" borderId="3" xfId="0" applyFont="1" applyBorder="1" applyAlignment="1">
      <alignment vertical="top"/>
    </xf>
    <xf numFmtId="0" fontId="13" fillId="0" borderId="0" xfId="0" applyNumberFormat="1" applyFont="1" applyBorder="1"/>
    <xf numFmtId="0" fontId="3" fillId="0" borderId="0" xfId="8" applyBorder="1"/>
    <xf numFmtId="0" fontId="0" fillId="0" borderId="0" xfId="0" applyBorder="1"/>
    <xf numFmtId="0" fontId="3" fillId="0" borderId="0" xfId="8" applyBorder="1" applyAlignment="1">
      <alignment horizontal="left"/>
    </xf>
    <xf numFmtId="0" fontId="28" fillId="0" borderId="0" xfId="8" applyFont="1" applyFill="1" applyBorder="1" applyAlignment="1">
      <alignment horizontal="left" vertical="center"/>
    </xf>
    <xf numFmtId="0" fontId="17" fillId="0" borderId="0" xfId="8" applyFont="1" applyFill="1" applyBorder="1" applyAlignment="1">
      <alignment horizontal="left" vertical="center"/>
    </xf>
    <xf numFmtId="0" fontId="0" fillId="0" borderId="0" xfId="0" applyBorder="1" applyAlignment="1">
      <alignment horizontal="left"/>
    </xf>
    <xf numFmtId="0" fontId="17" fillId="5" borderId="0" xfId="8" applyFont="1" applyFill="1" applyBorder="1" applyAlignment="1">
      <alignment horizontal="left"/>
    </xf>
    <xf numFmtId="0" fontId="13" fillId="5" borderId="0" xfId="0" applyFont="1" applyFill="1" applyBorder="1" applyAlignment="1">
      <alignment horizontal="left"/>
    </xf>
    <xf numFmtId="0" fontId="20" fillId="0" borderId="0" xfId="8" applyFont="1" applyFill="1" applyBorder="1" applyAlignment="1">
      <alignment horizontal="left" vertical="center"/>
    </xf>
    <xf numFmtId="0" fontId="20" fillId="0" borderId="0" xfId="8" applyFont="1" applyFill="1" applyBorder="1" applyAlignment="1">
      <alignment horizontal="justify" vertical="center"/>
    </xf>
    <xf numFmtId="0" fontId="20" fillId="0" borderId="0" xfId="8" applyFont="1" applyFill="1" applyBorder="1" applyAlignment="1">
      <alignment vertical="center"/>
    </xf>
    <xf numFmtId="0" fontId="20" fillId="0" borderId="0" xfId="8" applyFont="1" applyFill="1" applyBorder="1" applyAlignment="1">
      <alignment horizontal="center" vertical="center" wrapText="1"/>
    </xf>
    <xf numFmtId="0" fontId="17" fillId="0" borderId="0" xfId="8" applyFont="1" applyBorder="1"/>
    <xf numFmtId="0" fontId="20" fillId="0" borderId="0" xfId="8" applyFont="1" applyFill="1" applyBorder="1" applyAlignment="1">
      <alignment vertical="center" wrapText="1"/>
    </xf>
    <xf numFmtId="0" fontId="17" fillId="0" borderId="0" xfId="8" applyFont="1" applyFill="1" applyBorder="1" applyAlignment="1">
      <alignment vertical="center"/>
    </xf>
    <xf numFmtId="0" fontId="19" fillId="0" borderId="0" xfId="8" applyFont="1" applyFill="1" applyBorder="1" applyAlignment="1">
      <alignment vertical="center"/>
    </xf>
    <xf numFmtId="0" fontId="20" fillId="0" borderId="0" xfId="8" applyFont="1" applyFill="1" applyBorder="1" applyAlignment="1">
      <alignment horizontal="justify" vertical="center" wrapText="1"/>
    </xf>
    <xf numFmtId="0" fontId="25" fillId="0" borderId="0" xfId="8" applyFont="1" applyFill="1" applyBorder="1" applyAlignment="1">
      <alignment wrapText="1"/>
    </xf>
    <xf numFmtId="0" fontId="20" fillId="0" borderId="0" xfId="8" applyFont="1" applyFill="1" applyBorder="1" applyAlignment="1">
      <alignment horizontal="left" vertical="center" wrapText="1" indent="1"/>
    </xf>
    <xf numFmtId="0" fontId="20" fillId="0" borderId="0" xfId="8" applyFont="1" applyFill="1" applyBorder="1" applyAlignment="1">
      <alignment horizontal="left" vertical="top"/>
    </xf>
    <xf numFmtId="9" fontId="20" fillId="0" borderId="0" xfId="2" applyFont="1" applyFill="1" applyBorder="1" applyAlignment="1">
      <alignment vertical="center" wrapText="1"/>
    </xf>
    <xf numFmtId="1" fontId="17" fillId="0" borderId="2" xfId="0" applyNumberFormat="1" applyFont="1" applyBorder="1" applyAlignment="1">
      <alignment horizontal="left" vertical="top"/>
    </xf>
    <xf numFmtId="0" fontId="17" fillId="0" borderId="2" xfId="0" applyFont="1" applyBorder="1" applyAlignment="1">
      <alignment vertical="top"/>
    </xf>
    <xf numFmtId="3" fontId="17" fillId="5" borderId="2" xfId="0" applyNumberFormat="1" applyFont="1" applyFill="1" applyBorder="1" applyAlignment="1">
      <alignment vertical="top"/>
    </xf>
    <xf numFmtId="0" fontId="21" fillId="0" borderId="0" xfId="8" applyFont="1" applyFill="1" applyBorder="1" applyAlignment="1">
      <alignment horizontal="left"/>
    </xf>
    <xf numFmtId="0" fontId="34" fillId="0" borderId="0" xfId="8" applyFont="1" applyFill="1" applyBorder="1" applyAlignment="1">
      <alignment horizontal="left"/>
    </xf>
    <xf numFmtId="49" fontId="17" fillId="0" borderId="0" xfId="0" applyNumberFormat="1" applyFont="1" applyAlignment="1">
      <alignment horizontal="center"/>
    </xf>
    <xf numFmtId="0" fontId="27" fillId="8" borderId="0" xfId="0" applyFont="1" applyFill="1" applyAlignment="1">
      <alignment horizontal="center" vertical="center" wrapText="1"/>
    </xf>
    <xf numFmtId="0" fontId="35" fillId="9" borderId="0" xfId="10" applyFont="1" applyFill="1" applyAlignment="1">
      <alignment horizontal="center" vertical="center"/>
    </xf>
    <xf numFmtId="0" fontId="27" fillId="8" borderId="0" xfId="0" applyFont="1" applyFill="1" applyAlignment="1">
      <alignment horizontal="right" wrapText="1"/>
    </xf>
    <xf numFmtId="0" fontId="27" fillId="8" borderId="2" xfId="0" applyFont="1" applyFill="1" applyBorder="1" applyAlignment="1">
      <alignment horizontal="right" wrapText="1"/>
    </xf>
    <xf numFmtId="0" fontId="27" fillId="8" borderId="2" xfId="0" applyFont="1" applyFill="1" applyBorder="1" applyAlignment="1">
      <alignment horizontal="center" vertical="center" wrapText="1"/>
    </xf>
    <xf numFmtId="49" fontId="19" fillId="0" borderId="0" xfId="0" applyNumberFormat="1" applyFont="1" applyAlignment="1">
      <alignment horizontal="left" vertical="top"/>
    </xf>
    <xf numFmtId="0" fontId="19" fillId="0" borderId="0" xfId="0" applyFont="1" applyAlignment="1">
      <alignment horizontal="left" vertical="top" wrapText="1"/>
    </xf>
    <xf numFmtId="0" fontId="35" fillId="0" borderId="0" xfId="0" applyFont="1" applyAlignment="1">
      <alignment horizontal="right" vertical="top" wrapText="1"/>
    </xf>
    <xf numFmtId="0" fontId="35" fillId="0" borderId="0" xfId="0" applyFont="1" applyAlignment="1">
      <alignment horizontal="center" vertical="top" wrapText="1"/>
    </xf>
    <xf numFmtId="0" fontId="20" fillId="0" borderId="0" xfId="0" applyFont="1" applyAlignment="1">
      <alignment horizontal="left" vertical="center" wrapText="1"/>
    </xf>
    <xf numFmtId="3" fontId="17" fillId="5" borderId="0" xfId="0" applyNumberFormat="1" applyFont="1" applyFill="1" applyAlignment="1">
      <alignment horizontal="right" vertical="top" wrapText="1"/>
    </xf>
    <xf numFmtId="0" fontId="35" fillId="5" borderId="0" xfId="0" applyFont="1" applyFill="1" applyAlignment="1">
      <alignment horizontal="right" vertical="top" wrapText="1"/>
    </xf>
    <xf numFmtId="164" fontId="17" fillId="5" borderId="0" xfId="2" applyNumberFormat="1" applyFont="1" applyFill="1" applyBorder="1" applyAlignment="1">
      <alignment horizontal="right" vertical="top" wrapText="1"/>
    </xf>
    <xf numFmtId="10" fontId="17" fillId="5" borderId="0" xfId="0" applyNumberFormat="1" applyFont="1" applyFill="1" applyAlignment="1">
      <alignment horizontal="right" vertical="top"/>
    </xf>
    <xf numFmtId="0" fontId="17" fillId="0" borderId="0" xfId="0" applyFont="1" applyAlignment="1">
      <alignment vertical="center" wrapText="1"/>
    </xf>
    <xf numFmtId="165" fontId="17" fillId="5" borderId="0" xfId="0" applyNumberFormat="1" applyFont="1" applyFill="1" applyAlignment="1">
      <alignment horizontal="right" vertical="top" wrapText="1"/>
    </xf>
    <xf numFmtId="11" fontId="17" fillId="0" borderId="0" xfId="0" applyNumberFormat="1" applyFont="1"/>
    <xf numFmtId="49" fontId="21" fillId="0" borderId="3" xfId="0" applyNumberFormat="1" applyFont="1" applyBorder="1" applyAlignment="1">
      <alignment horizontal="left" vertical="top"/>
    </xf>
    <xf numFmtId="0" fontId="21" fillId="5" borderId="3" xfId="0" applyFont="1" applyFill="1" applyBorder="1" applyAlignment="1">
      <alignment vertical="top"/>
    </xf>
    <xf numFmtId="10" fontId="21" fillId="5" borderId="3" xfId="2" applyNumberFormat="1" applyFont="1" applyFill="1" applyBorder="1" applyAlignment="1">
      <alignment vertical="top"/>
    </xf>
    <xf numFmtId="11" fontId="21" fillId="0" borderId="0" xfId="0" applyNumberFormat="1" applyFont="1"/>
    <xf numFmtId="0" fontId="27" fillId="8" borderId="2" xfId="0" applyFont="1" applyFill="1" applyBorder="1" applyAlignment="1">
      <alignment horizontal="center" wrapText="1"/>
    </xf>
    <xf numFmtId="0" fontId="27" fillId="8" borderId="0" xfId="0" applyFont="1" applyFill="1" applyAlignment="1">
      <alignment horizontal="center" vertical="center"/>
    </xf>
    <xf numFmtId="0" fontId="27" fillId="8" borderId="0" xfId="0" applyFont="1" applyFill="1" applyAlignment="1"/>
    <xf numFmtId="0" fontId="27" fillId="8" borderId="0" xfId="0" applyFont="1" applyFill="1" applyBorder="1" applyAlignment="1">
      <alignment vertical="center" wrapText="1"/>
    </xf>
    <xf numFmtId="49" fontId="17" fillId="0" borderId="0" xfId="0" applyNumberFormat="1" applyFont="1" applyAlignment="1">
      <alignment horizontal="left" vertical="top"/>
    </xf>
    <xf numFmtId="0" fontId="20" fillId="0" borderId="0" xfId="0" applyFont="1" applyAlignment="1">
      <alignment horizontal="left" vertical="top"/>
    </xf>
    <xf numFmtId="166" fontId="17" fillId="5" borderId="0" xfId="0" applyNumberFormat="1" applyFont="1" applyFill="1" applyAlignment="1">
      <alignment horizontal="left" vertical="top"/>
    </xf>
    <xf numFmtId="49" fontId="17" fillId="0" borderId="2" xfId="0" applyNumberFormat="1" applyFont="1" applyBorder="1" applyAlignment="1">
      <alignment horizontal="left" vertical="top"/>
    </xf>
    <xf numFmtId="0" fontId="20" fillId="0" borderId="2" xfId="0" applyFont="1" applyBorder="1" applyAlignment="1">
      <alignment horizontal="left" vertical="top"/>
    </xf>
    <xf numFmtId="0" fontId="17" fillId="0" borderId="0" xfId="0" applyFont="1" applyAlignment="1">
      <alignment horizontal="center"/>
    </xf>
    <xf numFmtId="0" fontId="15" fillId="7" borderId="9" xfId="3" applyFont="1" applyFill="1" applyBorder="1" applyAlignment="1">
      <alignment vertical="center"/>
    </xf>
    <xf numFmtId="0" fontId="17" fillId="0" borderId="0" xfId="0" applyFont="1" applyAlignment="1">
      <alignment vertical="center"/>
    </xf>
    <xf numFmtId="0" fontId="15" fillId="7" borderId="11" xfId="3" applyFont="1" applyFill="1" applyBorder="1" applyAlignment="1">
      <alignment vertical="center"/>
    </xf>
    <xf numFmtId="0" fontId="35" fillId="0" borderId="0" xfId="10" applyFont="1" applyFill="1" applyAlignment="1">
      <alignment horizontal="center" vertical="center"/>
    </xf>
    <xf numFmtId="0" fontId="15" fillId="7" borderId="0" xfId="3" applyFont="1" applyFill="1" applyBorder="1" applyAlignment="1">
      <alignment horizontal="right" wrapText="1"/>
    </xf>
    <xf numFmtId="0" fontId="15" fillId="7" borderId="7" xfId="3" applyFont="1" applyFill="1" applyBorder="1" applyAlignment="1">
      <alignment vertical="center"/>
    </xf>
    <xf numFmtId="0" fontId="15" fillId="7" borderId="7" xfId="3" applyFont="1" applyFill="1" applyBorder="1" applyAlignment="1">
      <alignment horizontal="right" wrapText="1"/>
    </xf>
    <xf numFmtId="0" fontId="15" fillId="7" borderId="7" xfId="3" applyFont="1" applyFill="1" applyBorder="1" applyAlignment="1">
      <alignment horizontal="center" wrapText="1"/>
    </xf>
    <xf numFmtId="0" fontId="15" fillId="7" borderId="0" xfId="3" applyFont="1" applyFill="1" applyBorder="1" applyAlignment="1">
      <alignment vertical="top"/>
    </xf>
    <xf numFmtId="0" fontId="15" fillId="7" borderId="15" xfId="3" applyFont="1" applyFill="1" applyBorder="1"/>
    <xf numFmtId="0" fontId="15" fillId="7" borderId="2" xfId="3" applyFont="1" applyFill="1" applyBorder="1" applyAlignment="1">
      <alignment horizontal="center" wrapText="1"/>
    </xf>
    <xf numFmtId="0" fontId="15" fillId="7" borderId="2" xfId="3" applyFont="1" applyFill="1" applyBorder="1" applyAlignment="1">
      <alignment vertical="top"/>
    </xf>
    <xf numFmtId="0" fontId="15" fillId="7" borderId="14" xfId="3" applyFont="1" applyFill="1" applyBorder="1" applyAlignment="1">
      <alignment vertical="center"/>
    </xf>
    <xf numFmtId="0" fontId="15" fillId="7" borderId="15" xfId="3" applyFont="1" applyFill="1" applyBorder="1" applyAlignment="1">
      <alignment vertical="center"/>
    </xf>
    <xf numFmtId="0" fontId="17" fillId="0" borderId="0" xfId="0" applyFont="1" applyAlignment="1">
      <alignment horizontal="left" vertical="top"/>
    </xf>
    <xf numFmtId="3" fontId="17" fillId="0" borderId="0" xfId="0" applyNumberFormat="1" applyFont="1" applyAlignment="1">
      <alignment vertical="top"/>
    </xf>
    <xf numFmtId="3" fontId="17" fillId="0" borderId="0" xfId="0" applyNumberFormat="1" applyFont="1"/>
    <xf numFmtId="0" fontId="36" fillId="0" borderId="0" xfId="0" applyFont="1" applyAlignment="1">
      <alignment horizontal="left" vertical="top"/>
    </xf>
    <xf numFmtId="0" fontId="37" fillId="0" borderId="0" xfId="0" applyFont="1" applyAlignment="1">
      <alignment horizontal="left" vertical="top"/>
    </xf>
    <xf numFmtId="0" fontId="17" fillId="0" borderId="0" xfId="0" applyFont="1" applyAlignment="1">
      <alignment vertical="top"/>
    </xf>
    <xf numFmtId="3" fontId="21" fillId="0" borderId="0" xfId="0" applyNumberFormat="1" applyFont="1" applyAlignment="1">
      <alignment vertical="top"/>
    </xf>
    <xf numFmtId="0" fontId="36" fillId="0" borderId="0" xfId="0" applyFont="1" applyAlignment="1">
      <alignment horizontal="left"/>
    </xf>
    <xf numFmtId="0" fontId="26" fillId="8" borderId="5" xfId="0" applyFont="1" applyFill="1" applyBorder="1"/>
    <xf numFmtId="9" fontId="15" fillId="7" borderId="2" xfId="3" applyNumberFormat="1" applyFont="1" applyFill="1" applyBorder="1" applyAlignment="1">
      <alignment horizontal="right" wrapText="1"/>
    </xf>
    <xf numFmtId="3" fontId="17" fillId="5" borderId="0" xfId="0" applyNumberFormat="1" applyFont="1" applyFill="1" applyAlignment="1">
      <alignment vertical="top"/>
    </xf>
    <xf numFmtId="0" fontId="17" fillId="5" borderId="0" xfId="0" applyFont="1" applyFill="1" applyAlignment="1">
      <alignment vertical="top"/>
    </xf>
    <xf numFmtId="0" fontId="21" fillId="0" borderId="3" xfId="0" applyFont="1" applyBorder="1" applyAlignment="1">
      <alignment horizontal="left" vertical="top"/>
    </xf>
    <xf numFmtId="167" fontId="20" fillId="0" borderId="0" xfId="0" applyNumberFormat="1" applyFont="1" applyAlignment="1">
      <alignment horizontal="left" vertical="top" wrapText="1"/>
    </xf>
    <xf numFmtId="0" fontId="17" fillId="0" borderId="0" xfId="0" applyFont="1" applyAlignment="1">
      <alignment horizontal="left" vertical="top" wrapText="1"/>
    </xf>
    <xf numFmtId="3" fontId="17" fillId="0" borderId="0" xfId="0" applyNumberFormat="1" applyFont="1" applyAlignment="1">
      <alignment horizontal="left" vertical="top"/>
    </xf>
    <xf numFmtId="0" fontId="28" fillId="0" borderId="0" xfId="0" applyFont="1"/>
    <xf numFmtId="0" fontId="28" fillId="0" borderId="0" xfId="0" applyFont="1" applyAlignment="1">
      <alignment horizontal="left"/>
    </xf>
    <xf numFmtId="3" fontId="28" fillId="0" borderId="0" xfId="0" applyNumberFormat="1" applyFont="1"/>
    <xf numFmtId="3" fontId="38" fillId="0" borderId="0" xfId="0" applyNumberFormat="1" applyFont="1"/>
    <xf numFmtId="4" fontId="17" fillId="0" borderId="0" xfId="0" applyNumberFormat="1" applyFont="1"/>
    <xf numFmtId="3" fontId="39" fillId="0" borderId="0" xfId="0" applyNumberFormat="1" applyFont="1"/>
    <xf numFmtId="0" fontId="17" fillId="5" borderId="0" xfId="0" applyFont="1" applyFill="1"/>
    <xf numFmtId="0" fontId="17" fillId="5" borderId="0" xfId="0" applyFont="1" applyFill="1" applyAlignment="1">
      <alignment horizontal="left" vertical="top"/>
    </xf>
    <xf numFmtId="0" fontId="15" fillId="7" borderId="7" xfId="3" applyFont="1" applyFill="1" applyBorder="1" applyAlignment="1">
      <alignment vertical="top"/>
    </xf>
    <xf numFmtId="0" fontId="19" fillId="0" borderId="3" xfId="0" applyFont="1" applyBorder="1" applyAlignment="1">
      <alignment horizontal="left" vertical="top"/>
    </xf>
    <xf numFmtId="0" fontId="15" fillId="7" borderId="0" xfId="3" applyFont="1" applyFill="1" applyBorder="1" applyAlignment="1">
      <alignment horizontal="left" wrapText="1"/>
    </xf>
    <xf numFmtId="0" fontId="15" fillId="7" borderId="0" xfId="3" applyFont="1" applyFill="1" applyBorder="1" applyAlignment="1">
      <alignment horizontal="center" vertical="top" wrapText="1"/>
    </xf>
    <xf numFmtId="0" fontId="20" fillId="0" borderId="0" xfId="0" applyFont="1" applyAlignment="1">
      <alignment horizontal="left" vertical="top" wrapText="1"/>
    </xf>
    <xf numFmtId="49" fontId="36" fillId="0" borderId="0" xfId="0" applyNumberFormat="1" applyFont="1" applyAlignment="1">
      <alignment horizontal="left" vertical="top"/>
    </xf>
    <xf numFmtId="0" fontId="40" fillId="0" borderId="0" xfId="10" applyFont="1" applyFill="1" applyAlignment="1">
      <alignment horizontal="center" vertical="center"/>
    </xf>
    <xf numFmtId="0" fontId="21" fillId="0" borderId="3" xfId="0" applyFont="1" applyBorder="1" applyAlignment="1">
      <alignment vertical="center"/>
    </xf>
    <xf numFmtId="3" fontId="21" fillId="0" borderId="3" xfId="0" applyNumberFormat="1" applyFont="1" applyBorder="1"/>
    <xf numFmtId="0" fontId="27" fillId="7" borderId="0" xfId="3" applyFont="1" applyFill="1" applyBorder="1" applyAlignment="1">
      <alignment wrapText="1"/>
    </xf>
    <xf numFmtId="0" fontId="27" fillId="7" borderId="2" xfId="3" applyFont="1" applyFill="1" applyBorder="1" applyAlignment="1">
      <alignment wrapText="1"/>
    </xf>
    <xf numFmtId="0" fontId="27" fillId="7" borderId="28" xfId="3" applyFont="1" applyFill="1" applyBorder="1" applyAlignment="1">
      <alignment wrapText="1"/>
    </xf>
    <xf numFmtId="0" fontId="27" fillId="7" borderId="29" xfId="3" applyFont="1" applyFill="1" applyBorder="1" applyAlignment="1">
      <alignment wrapText="1"/>
    </xf>
    <xf numFmtId="0" fontId="27" fillId="7" borderId="30" xfId="3" applyFont="1" applyFill="1" applyBorder="1" applyAlignment="1">
      <alignment wrapText="1"/>
    </xf>
    <xf numFmtId="0" fontId="27" fillId="7" borderId="33" xfId="3" applyFont="1" applyFill="1" applyBorder="1" applyAlignment="1">
      <alignment vertical="top" wrapText="1"/>
    </xf>
    <xf numFmtId="0" fontId="27" fillId="7" borderId="32" xfId="3" applyFont="1" applyFill="1" applyBorder="1" applyAlignment="1">
      <alignment vertical="top" wrapText="1"/>
    </xf>
    <xf numFmtId="0" fontId="36" fillId="0" borderId="0" xfId="0" applyFont="1" applyAlignment="1">
      <alignment vertical="center"/>
    </xf>
    <xf numFmtId="3" fontId="36" fillId="0" borderId="0" xfId="0" applyNumberFormat="1" applyFont="1" applyAlignment="1">
      <alignment vertical="top"/>
    </xf>
    <xf numFmtId="3" fontId="36" fillId="0" borderId="0" xfId="0" applyNumberFormat="1" applyFont="1"/>
    <xf numFmtId="0" fontId="36" fillId="0" borderId="0" xfId="0" applyFont="1"/>
    <xf numFmtId="0" fontId="15" fillId="7" borderId="2" xfId="3" applyFont="1" applyFill="1" applyBorder="1" applyAlignment="1">
      <alignment horizontal="right" wrapText="1"/>
    </xf>
    <xf numFmtId="164" fontId="17" fillId="5" borderId="0" xfId="2" applyNumberFormat="1" applyFont="1" applyFill="1" applyAlignment="1">
      <alignment vertical="top"/>
    </xf>
    <xf numFmtId="164" fontId="17" fillId="0" borderId="0" xfId="2" applyNumberFormat="1" applyFont="1"/>
    <xf numFmtId="0" fontId="17" fillId="0" borderId="3" xfId="0" applyFont="1" applyBorder="1" applyAlignment="1">
      <alignment horizontal="left" vertical="top"/>
    </xf>
    <xf numFmtId="164" fontId="21" fillId="5" borderId="3" xfId="2" applyNumberFormat="1" applyFont="1" applyFill="1" applyBorder="1" applyAlignment="1">
      <alignment vertical="top"/>
    </xf>
    <xf numFmtId="3" fontId="21" fillId="0" borderId="0" xfId="0" applyNumberFormat="1" applyFont="1"/>
    <xf numFmtId="3" fontId="21" fillId="0" borderId="0" xfId="0" applyNumberFormat="1" applyFont="1" applyAlignment="1">
      <alignment horizontal="center"/>
    </xf>
    <xf numFmtId="164" fontId="21" fillId="0" borderId="0" xfId="0" applyNumberFormat="1" applyFont="1"/>
    <xf numFmtId="3" fontId="17" fillId="0" borderId="0" xfId="0" applyNumberFormat="1" applyFont="1" applyAlignment="1">
      <alignment horizontal="center"/>
    </xf>
    <xf numFmtId="9" fontId="17" fillId="0" borderId="0" xfId="0" applyNumberFormat="1" applyFont="1"/>
    <xf numFmtId="0" fontId="15" fillId="7" borderId="35" xfId="3" applyFont="1" applyFill="1" applyBorder="1" applyAlignment="1">
      <alignment horizontal="center" vertical="center" wrapText="1"/>
    </xf>
    <xf numFmtId="9" fontId="15" fillId="7" borderId="2" xfId="3" applyNumberFormat="1" applyFont="1" applyFill="1" applyBorder="1" applyAlignment="1">
      <alignment horizontal="center" wrapText="1"/>
    </xf>
    <xf numFmtId="3" fontId="17" fillId="5" borderId="0" xfId="0" applyNumberFormat="1" applyFont="1" applyFill="1" applyAlignment="1">
      <alignment horizontal="right" vertical="top"/>
    </xf>
    <xf numFmtId="0" fontId="17" fillId="5" borderId="0" xfId="0" applyFont="1" applyFill="1" applyAlignment="1">
      <alignment horizontal="center"/>
    </xf>
    <xf numFmtId="3" fontId="21" fillId="5" borderId="3" xfId="0" applyNumberFormat="1" applyFont="1" applyFill="1" applyBorder="1" applyAlignment="1">
      <alignment horizontal="right" vertical="top"/>
    </xf>
    <xf numFmtId="0" fontId="17" fillId="5" borderId="0" xfId="0" applyFont="1" applyFill="1" applyAlignment="1">
      <alignment vertical="top" wrapText="1"/>
    </xf>
    <xf numFmtId="0" fontId="15" fillId="7" borderId="0" xfId="3" applyFont="1" applyFill="1" applyBorder="1" applyAlignment="1"/>
    <xf numFmtId="3" fontId="21" fillId="5" borderId="3" xfId="0" applyNumberFormat="1" applyFont="1" applyFill="1" applyBorder="1"/>
    <xf numFmtId="0" fontId="21" fillId="5" borderId="3" xfId="0" applyFont="1" applyFill="1" applyBorder="1" applyAlignment="1">
      <alignment horizontal="left" vertical="top"/>
    </xf>
    <xf numFmtId="3" fontId="41" fillId="0" borderId="0" xfId="0" applyNumberFormat="1" applyFont="1"/>
    <xf numFmtId="3" fontId="21" fillId="5" borderId="0" xfId="0" applyNumberFormat="1" applyFont="1" applyFill="1" applyAlignment="1">
      <alignment horizontal="right" vertical="top"/>
    </xf>
    <xf numFmtId="0" fontId="17" fillId="5" borderId="3" xfId="0" applyFont="1" applyFill="1" applyBorder="1" applyAlignment="1">
      <alignment horizontal="left" vertical="top"/>
    </xf>
    <xf numFmtId="0" fontId="35" fillId="5" borderId="0" xfId="10" applyFont="1" applyFill="1" applyAlignment="1">
      <alignment horizontal="center" vertical="center"/>
    </xf>
    <xf numFmtId="0" fontId="40" fillId="9" borderId="0" xfId="10" applyFont="1" applyFill="1" applyAlignment="1">
      <alignment horizontal="center" vertical="center"/>
    </xf>
    <xf numFmtId="0" fontId="35" fillId="0" borderId="0" xfId="0" applyFont="1" applyAlignment="1">
      <alignment horizontal="center" vertical="center"/>
    </xf>
    <xf numFmtId="14" fontId="27" fillId="8" borderId="0" xfId="0" applyNumberFormat="1" applyFont="1" applyFill="1" applyAlignment="1">
      <alignment horizontal="right" vertical="center"/>
    </xf>
    <xf numFmtId="14" fontId="35" fillId="0" borderId="0" xfId="0" applyNumberFormat="1" applyFont="1" applyAlignment="1">
      <alignment horizontal="center" vertical="center"/>
    </xf>
    <xf numFmtId="0" fontId="17" fillId="0" borderId="0" xfId="0" applyFont="1" applyAlignment="1">
      <alignment vertical="top"/>
    </xf>
    <xf numFmtId="0" fontId="21" fillId="0" borderId="0" xfId="0" applyFont="1" applyAlignment="1">
      <alignment horizontal="center" vertical="center"/>
    </xf>
    <xf numFmtId="0" fontId="21" fillId="0" borderId="0" xfId="0" applyFont="1" applyAlignment="1">
      <alignment vertical="top"/>
    </xf>
    <xf numFmtId="0" fontId="21" fillId="0" borderId="0" xfId="0" applyFont="1" applyAlignment="1">
      <alignment horizontal="center" vertical="top"/>
    </xf>
    <xf numFmtId="3" fontId="17" fillId="10" borderId="0" xfId="0" applyNumberFormat="1" applyFont="1" applyFill="1" applyAlignment="1">
      <alignment vertical="top"/>
    </xf>
    <xf numFmtId="0" fontId="17" fillId="0" borderId="0" xfId="0" applyFont="1" applyAlignment="1">
      <alignment horizontal="center" vertical="top"/>
    </xf>
    <xf numFmtId="3" fontId="17" fillId="0" borderId="0" xfId="0" applyNumberFormat="1" applyFont="1" applyAlignment="1">
      <alignment horizontal="center" vertical="top"/>
    </xf>
    <xf numFmtId="3" fontId="17" fillId="0" borderId="0" xfId="0" applyNumberFormat="1" applyFont="1" applyAlignment="1">
      <alignment horizontal="center" vertical="center"/>
    </xf>
    <xf numFmtId="3" fontId="21" fillId="0" borderId="0" xfId="0" applyNumberFormat="1" applyFont="1" applyAlignment="1">
      <alignment horizontal="center" vertical="top"/>
    </xf>
    <xf numFmtId="3" fontId="21" fillId="0" borderId="0" xfId="0" applyNumberFormat="1" applyFont="1" applyAlignment="1">
      <alignment horizontal="center" vertical="center"/>
    </xf>
    <xf numFmtId="0" fontId="17" fillId="0" borderId="0" xfId="0" applyFont="1" applyAlignment="1">
      <alignment horizontal="left" vertical="top" wrapText="1"/>
    </xf>
    <xf numFmtId="0" fontId="36" fillId="0" borderId="0" xfId="0" applyFont="1" applyAlignment="1">
      <alignment horizontal="left" vertical="top" wrapText="1"/>
    </xf>
    <xf numFmtId="0" fontId="23" fillId="0" borderId="3" xfId="0" applyFont="1" applyBorder="1" applyAlignment="1">
      <alignment horizontal="left" vertical="top"/>
    </xf>
    <xf numFmtId="0" fontId="24" fillId="0" borderId="3" xfId="0" applyFont="1" applyBorder="1" applyAlignment="1">
      <alignment vertical="top"/>
    </xf>
    <xf numFmtId="3" fontId="21" fillId="0" borderId="3" xfId="0" applyNumberFormat="1" applyFont="1" applyBorder="1" applyAlignment="1">
      <alignment horizontal="center" vertical="top"/>
    </xf>
    <xf numFmtId="0" fontId="23" fillId="0" borderId="0" xfId="0" applyFont="1" applyAlignment="1">
      <alignment horizontal="center" vertical="center"/>
    </xf>
    <xf numFmtId="0" fontId="24" fillId="0" borderId="0" xfId="0" applyFont="1" applyAlignment="1">
      <alignment vertical="center"/>
    </xf>
    <xf numFmtId="0" fontId="21" fillId="0" borderId="0" xfId="0" applyFont="1" applyAlignment="1">
      <alignment vertical="top" wrapText="1"/>
    </xf>
    <xf numFmtId="0" fontId="17" fillId="0" borderId="0" xfId="0" applyFont="1" applyAlignment="1">
      <alignment vertical="top" wrapText="1"/>
    </xf>
    <xf numFmtId="3" fontId="17" fillId="10" borderId="0" xfId="0" applyNumberFormat="1" applyFont="1" applyFill="1"/>
    <xf numFmtId="0" fontId="21" fillId="0" borderId="3" xfId="0" applyFont="1" applyBorder="1" applyAlignment="1">
      <alignment vertical="top" wrapText="1"/>
    </xf>
    <xf numFmtId="0" fontId="23" fillId="0" borderId="0" xfId="0" applyFont="1" applyAlignment="1">
      <alignment horizontal="left" vertical="top"/>
    </xf>
    <xf numFmtId="0" fontId="23" fillId="0" borderId="0" xfId="0" applyFont="1" applyAlignment="1">
      <alignment vertical="top"/>
    </xf>
    <xf numFmtId="0" fontId="27" fillId="8" borderId="0" xfId="0" applyFont="1" applyFill="1" applyAlignment="1">
      <alignment horizontal="center" vertical="top"/>
    </xf>
    <xf numFmtId="0" fontId="26" fillId="8" borderId="2" xfId="0" applyFont="1" applyFill="1" applyBorder="1"/>
    <xf numFmtId="0" fontId="21" fillId="0" borderId="0" xfId="0" applyFont="1" applyAlignment="1">
      <alignment horizontal="left" vertical="top"/>
    </xf>
    <xf numFmtId="9" fontId="17" fillId="0" borderId="0" xfId="0" applyNumberFormat="1" applyFont="1" applyAlignment="1">
      <alignment horizontal="center" vertical="top"/>
    </xf>
    <xf numFmtId="0" fontId="17" fillId="0" borderId="2" xfId="0" applyFont="1" applyBorder="1" applyAlignment="1">
      <alignment horizontal="left" vertical="top"/>
    </xf>
    <xf numFmtId="0" fontId="21" fillId="0" borderId="2" xfId="0" applyFont="1" applyBorder="1" applyAlignment="1">
      <alignment horizontal="left" vertical="top"/>
    </xf>
    <xf numFmtId="0" fontId="21" fillId="0" borderId="2" xfId="0" applyFont="1" applyBorder="1" applyAlignment="1">
      <alignment vertical="top" wrapText="1"/>
    </xf>
    <xf numFmtId="3" fontId="17" fillId="10" borderId="2" xfId="0" applyNumberFormat="1" applyFont="1" applyFill="1" applyBorder="1"/>
    <xf numFmtId="0" fontId="17" fillId="0" borderId="2" xfId="0" applyFont="1" applyBorder="1"/>
    <xf numFmtId="0" fontId="0" fillId="0" borderId="0" xfId="0" applyBorder="1" applyAlignment="1">
      <alignment horizontal="center" vertical="center" wrapText="1"/>
    </xf>
    <xf numFmtId="0" fontId="0" fillId="0" borderId="0" xfId="0" applyBorder="1" applyAlignment="1">
      <alignment horizontal="center" vertical="center"/>
    </xf>
    <xf numFmtId="0" fontId="0" fillId="5" borderId="0" xfId="0" applyFill="1"/>
    <xf numFmtId="0" fontId="13" fillId="5" borderId="0" xfId="0" applyFont="1" applyFill="1"/>
    <xf numFmtId="0" fontId="13" fillId="5" borderId="0" xfId="0" applyFont="1" applyFill="1" applyBorder="1"/>
    <xf numFmtId="9" fontId="21" fillId="0" borderId="3" xfId="2" applyFont="1" applyBorder="1" applyAlignment="1">
      <alignment vertical="top"/>
    </xf>
    <xf numFmtId="41" fontId="21" fillId="0" borderId="0" xfId="1" applyFont="1" applyAlignment="1">
      <alignment horizontal="center" vertical="top"/>
    </xf>
    <xf numFmtId="41" fontId="21" fillId="5" borderId="0" xfId="1" applyFont="1" applyFill="1" applyBorder="1" applyAlignment="1">
      <alignment vertical="center" wrapText="1"/>
    </xf>
    <xf numFmtId="41" fontId="13" fillId="0" borderId="0" xfId="1" applyFont="1" applyBorder="1" applyAlignment="1">
      <alignment vertical="center"/>
    </xf>
    <xf numFmtId="41" fontId="13" fillId="0" borderId="0" xfId="1" applyFont="1" applyBorder="1" applyAlignment="1">
      <alignment vertical="center" wrapText="1"/>
    </xf>
    <xf numFmtId="41" fontId="13" fillId="5" borderId="0" xfId="1" applyFont="1" applyFill="1" applyBorder="1" applyAlignment="1">
      <alignment vertical="center" wrapText="1"/>
    </xf>
    <xf numFmtId="41" fontId="17" fillId="10" borderId="0" xfId="1" applyFont="1" applyFill="1" applyAlignment="1">
      <alignment vertical="top"/>
    </xf>
    <xf numFmtId="41" fontId="13" fillId="5" borderId="0" xfId="1" applyFont="1" applyFill="1" applyBorder="1" applyAlignment="1">
      <alignment horizontal="center" vertical="center" wrapText="1"/>
    </xf>
    <xf numFmtId="41" fontId="20" fillId="5" borderId="0" xfId="1" applyFont="1" applyFill="1" applyBorder="1" applyAlignment="1">
      <alignment vertical="center" wrapText="1"/>
    </xf>
    <xf numFmtId="0" fontId="45" fillId="0" borderId="0" xfId="0" applyFont="1" applyBorder="1" applyAlignment="1">
      <alignment horizontal="left" vertical="center" wrapText="1"/>
    </xf>
    <xf numFmtId="4" fontId="27" fillId="5" borderId="0" xfId="0" applyNumberFormat="1" applyFont="1" applyFill="1" applyAlignment="1">
      <alignment horizontal="center" vertical="top"/>
    </xf>
    <xf numFmtId="14" fontId="27" fillId="5" borderId="0" xfId="0" applyNumberFormat="1" applyFont="1" applyFill="1" applyAlignment="1">
      <alignment horizontal="center" vertical="center"/>
    </xf>
    <xf numFmtId="0" fontId="21" fillId="0" borderId="0" xfId="0" applyFont="1" applyAlignment="1">
      <alignment vertical="center"/>
    </xf>
    <xf numFmtId="0" fontId="13" fillId="0" borderId="35" xfId="0" applyFont="1" applyBorder="1" applyAlignment="1">
      <alignment horizontal="left" vertical="center" wrapText="1"/>
    </xf>
    <xf numFmtId="0" fontId="20" fillId="11" borderId="35" xfId="0" applyFont="1" applyFill="1" applyBorder="1" applyAlignment="1">
      <alignment vertical="center" wrapText="1"/>
    </xf>
    <xf numFmtId="0" fontId="32" fillId="8" borderId="0" xfId="0" applyFont="1" applyFill="1"/>
    <xf numFmtId="0" fontId="3" fillId="5" borderId="0" xfId="0" applyFont="1" applyFill="1"/>
    <xf numFmtId="3" fontId="20" fillId="5" borderId="0" xfId="12" applyNumberFormat="1" applyFont="1" applyFill="1" applyAlignment="1">
      <alignment horizontal="right" vertical="top"/>
    </xf>
    <xf numFmtId="3" fontId="47" fillId="0" borderId="0" xfId="0" applyNumberFormat="1" applyFont="1"/>
    <xf numFmtId="3" fontId="22" fillId="5" borderId="0" xfId="0" applyNumberFormat="1" applyFont="1" applyFill="1" applyAlignment="1">
      <alignment vertical="top"/>
    </xf>
    <xf numFmtId="0" fontId="22" fillId="5" borderId="0" xfId="0" applyFont="1" applyFill="1"/>
    <xf numFmtId="0" fontId="21" fillId="5" borderId="0" xfId="0" applyFont="1" applyFill="1"/>
    <xf numFmtId="3" fontId="22" fillId="5" borderId="0" xfId="0" applyNumberFormat="1" applyFont="1" applyFill="1"/>
    <xf numFmtId="0" fontId="48" fillId="5" borderId="0" xfId="0" applyFont="1" applyFill="1"/>
    <xf numFmtId="0" fontId="21" fillId="5" borderId="0" xfId="0" applyFont="1" applyFill="1" applyAlignment="1">
      <alignment vertical="top"/>
    </xf>
    <xf numFmtId="3" fontId="17" fillId="10" borderId="37" xfId="0" applyNumberFormat="1" applyFont="1" applyFill="1" applyBorder="1" applyAlignment="1">
      <alignment vertical="top"/>
    </xf>
    <xf numFmtId="0" fontId="27" fillId="8" borderId="2" xfId="0" applyFont="1" applyFill="1" applyBorder="1" applyAlignment="1">
      <alignment horizontal="center"/>
    </xf>
    <xf numFmtId="0" fontId="15" fillId="7" borderId="2" xfId="3" applyFont="1" applyFill="1" applyBorder="1" applyAlignment="1">
      <alignment horizontal="center" vertical="top" wrapText="1"/>
    </xf>
    <xf numFmtId="0" fontId="36" fillId="0" borderId="2" xfId="0" applyFont="1" applyBorder="1" applyAlignment="1">
      <alignment horizontal="left" vertical="top"/>
    </xf>
    <xf numFmtId="3" fontId="17" fillId="0" borderId="2" xfId="0" applyNumberFormat="1" applyFont="1" applyBorder="1" applyAlignment="1">
      <alignment vertical="top"/>
    </xf>
    <xf numFmtId="0" fontId="15" fillId="7" borderId="11" xfId="3" applyFont="1" applyFill="1" applyBorder="1" applyAlignment="1">
      <alignment vertical="center" wrapText="1"/>
    </xf>
    <xf numFmtId="0" fontId="15" fillId="7" borderId="2" xfId="3" applyFont="1" applyFill="1" applyBorder="1" applyAlignment="1">
      <alignment vertical="top" wrapText="1"/>
    </xf>
    <xf numFmtId="3" fontId="17" fillId="0" borderId="2" xfId="0" applyNumberFormat="1" applyFont="1" applyBorder="1"/>
    <xf numFmtId="0" fontId="17" fillId="0" borderId="0" xfId="0" applyFont="1" applyBorder="1" applyAlignment="1">
      <alignment horizontal="center"/>
    </xf>
    <xf numFmtId="0" fontId="21" fillId="0" borderId="0" xfId="0" applyFont="1" applyAlignment="1">
      <alignment vertical="top"/>
    </xf>
    <xf numFmtId="0" fontId="0" fillId="8" borderId="0" xfId="0" applyFill="1"/>
    <xf numFmtId="1" fontId="17" fillId="0" borderId="0" xfId="0" applyNumberFormat="1" applyFont="1" applyAlignment="1">
      <alignment horizontal="left" vertical="top"/>
    </xf>
    <xf numFmtId="164" fontId="17" fillId="0" borderId="0" xfId="0" applyNumberFormat="1" applyFont="1"/>
    <xf numFmtId="0" fontId="17" fillId="0" borderId="0" xfId="0" applyFont="1" applyAlignment="1">
      <alignment horizontal="right"/>
    </xf>
    <xf numFmtId="0" fontId="27" fillId="8" borderId="0" xfId="0" applyFont="1" applyFill="1" applyAlignment="1">
      <alignment horizontal="right"/>
    </xf>
    <xf numFmtId="0" fontId="27" fillId="8" borderId="2" xfId="0" applyFont="1" applyFill="1" applyBorder="1" applyAlignment="1">
      <alignment horizontal="right"/>
    </xf>
    <xf numFmtId="0" fontId="20" fillId="0" borderId="0" xfId="13" applyFont="1">
      <alignment vertical="center"/>
    </xf>
    <xf numFmtId="3" fontId="20" fillId="5" borderId="0" xfId="14" applyFont="1" applyFill="1" applyBorder="1">
      <alignment horizontal="right" vertical="center"/>
      <protection locked="0"/>
    </xf>
    <xf numFmtId="0" fontId="20" fillId="0" borderId="0" xfId="13" applyFont="1" applyAlignment="1">
      <alignment vertical="center" wrapText="1"/>
    </xf>
    <xf numFmtId="3" fontId="20" fillId="0" borderId="0" xfId="14" applyFont="1" applyFill="1" applyBorder="1">
      <alignment horizontal="right" vertical="center"/>
      <protection locked="0"/>
    </xf>
    <xf numFmtId="3" fontId="19" fillId="5" borderId="3" xfId="14" applyFont="1" applyFill="1" applyBorder="1">
      <alignment horizontal="right" vertical="center"/>
      <protection locked="0"/>
    </xf>
    <xf numFmtId="0" fontId="19" fillId="0" borderId="3" xfId="13" applyFont="1" applyBorder="1">
      <alignment vertical="center"/>
    </xf>
    <xf numFmtId="41" fontId="17" fillId="0" borderId="0" xfId="1" applyFont="1" applyFill="1" applyBorder="1"/>
    <xf numFmtId="0" fontId="27" fillId="8" borderId="0" xfId="13" applyFont="1" applyFill="1">
      <alignment vertical="center"/>
    </xf>
    <xf numFmtId="0" fontId="19" fillId="0" borderId="0" xfId="13" applyFont="1">
      <alignment vertical="center"/>
    </xf>
    <xf numFmtId="0" fontId="19" fillId="0" borderId="0" xfId="13" applyFont="1" applyAlignment="1">
      <alignment horizontal="right" vertical="center"/>
    </xf>
    <xf numFmtId="0" fontId="20" fillId="0" borderId="0" xfId="13" applyFont="1" applyAlignment="1">
      <alignment horizontal="left" vertical="center" wrapText="1"/>
    </xf>
    <xf numFmtId="0" fontId="19" fillId="0" borderId="3" xfId="13" applyFont="1" applyBorder="1" applyAlignment="1">
      <alignment vertical="top" wrapText="1"/>
    </xf>
    <xf numFmtId="0" fontId="19" fillId="0" borderId="0" xfId="13" applyFont="1" applyAlignment="1">
      <alignment vertical="top" wrapText="1"/>
    </xf>
    <xf numFmtId="0" fontId="19" fillId="5" borderId="0" xfId="13" applyFont="1" applyFill="1" applyAlignment="1">
      <alignment horizontal="right" vertical="center"/>
    </xf>
    <xf numFmtId="0" fontId="20" fillId="0" borderId="0" xfId="13" applyFont="1" applyAlignment="1">
      <alignment horizontal="left" vertical="center"/>
    </xf>
    <xf numFmtId="0" fontId="19" fillId="0" borderId="0" xfId="13" applyFont="1" applyAlignment="1">
      <alignment horizontal="left" vertical="top"/>
    </xf>
    <xf numFmtId="0" fontId="20" fillId="0" borderId="0" xfId="13" applyFont="1" applyAlignment="1">
      <alignment horizontal="left" vertical="top"/>
    </xf>
    <xf numFmtId="0" fontId="20" fillId="0" borderId="0" xfId="13" applyFont="1" applyAlignment="1">
      <alignment horizontal="left" vertical="top" wrapText="1"/>
    </xf>
    <xf numFmtId="3" fontId="20" fillId="5" borderId="0" xfId="14" applyFont="1" applyFill="1" applyBorder="1" applyAlignment="1">
      <alignment horizontal="right" vertical="center" wrapText="1"/>
      <protection locked="0"/>
    </xf>
    <xf numFmtId="10" fontId="20" fillId="5" borderId="0" xfId="2" applyNumberFormat="1" applyFont="1" applyFill="1" applyBorder="1" applyAlignment="1" applyProtection="1">
      <alignment horizontal="right" vertical="center"/>
      <protection locked="0"/>
    </xf>
    <xf numFmtId="0" fontId="26" fillId="8" borderId="0" xfId="13" applyFont="1" applyFill="1" applyAlignment="1">
      <alignment horizontal="center" vertical="center"/>
    </xf>
    <xf numFmtId="0" fontId="26" fillId="8" borderId="0" xfId="13" applyFont="1" applyFill="1" applyAlignment="1">
      <alignment horizontal="left" vertical="center" wrapText="1"/>
    </xf>
    <xf numFmtId="0" fontId="20" fillId="0" borderId="2" xfId="13" applyFont="1" applyBorder="1" applyAlignment="1">
      <alignment horizontal="left" vertical="top"/>
    </xf>
    <xf numFmtId="0" fontId="20" fillId="0" borderId="2" xfId="13" applyFont="1" applyBorder="1" applyAlignment="1">
      <alignment horizontal="left" vertical="top" wrapText="1"/>
    </xf>
    <xf numFmtId="3" fontId="20" fillId="5" borderId="2" xfId="14" applyFont="1" applyFill="1" applyBorder="1">
      <alignment horizontal="right" vertical="center"/>
      <protection locked="0"/>
    </xf>
    <xf numFmtId="0" fontId="19" fillId="0" borderId="0" xfId="15" applyFont="1" applyFill="1" applyBorder="1" applyAlignment="1">
      <alignment vertical="center"/>
    </xf>
    <xf numFmtId="0" fontId="20" fillId="0" borderId="0" xfId="6" applyFont="1" applyBorder="1" applyAlignment="1">
      <alignment horizontal="right" vertical="center"/>
    </xf>
    <xf numFmtId="3" fontId="20" fillId="0" borderId="0" xfId="14" applyFont="1" applyFill="1" applyBorder="1" applyAlignment="1">
      <alignment horizontal="center" vertical="center"/>
      <protection locked="0"/>
    </xf>
    <xf numFmtId="0" fontId="20" fillId="0" borderId="0" xfId="13" applyFont="1" applyAlignment="1">
      <alignment vertical="top" wrapText="1"/>
    </xf>
    <xf numFmtId="3" fontId="20" fillId="5" borderId="0" xfId="14" applyFont="1" applyFill="1" applyBorder="1" applyAlignment="1">
      <alignment horizontal="right" vertical="top"/>
      <protection locked="0"/>
    </xf>
    <xf numFmtId="0" fontId="20" fillId="0" borderId="35" xfId="13" applyFont="1" applyBorder="1" applyAlignment="1">
      <alignment horizontal="left" vertical="top"/>
    </xf>
    <xf numFmtId="10" fontId="20" fillId="5" borderId="35" xfId="2" applyNumberFormat="1" applyFont="1" applyFill="1" applyBorder="1" applyAlignment="1" applyProtection="1">
      <alignment horizontal="right" vertical="center"/>
      <protection locked="0"/>
    </xf>
    <xf numFmtId="0" fontId="20" fillId="0" borderId="35" xfId="13" applyFont="1" applyBorder="1" applyAlignment="1">
      <alignment horizontal="left" vertical="top" wrapText="1"/>
    </xf>
    <xf numFmtId="3" fontId="20" fillId="5" borderId="35" xfId="14" applyFont="1" applyFill="1" applyBorder="1">
      <alignment horizontal="right" vertical="center"/>
      <protection locked="0"/>
    </xf>
    <xf numFmtId="0" fontId="20" fillId="0" borderId="35" xfId="13" applyFont="1" applyBorder="1" applyAlignment="1">
      <alignment vertical="top" wrapText="1"/>
    </xf>
    <xf numFmtId="0" fontId="21" fillId="0" borderId="2" xfId="0" applyFont="1" applyBorder="1" applyAlignment="1">
      <alignment horizontal="left" vertical="top" wrapText="1"/>
    </xf>
    <xf numFmtId="3" fontId="19" fillId="0" borderId="3" xfId="0" applyNumberFormat="1" applyFont="1" applyBorder="1" applyAlignment="1">
      <alignment vertical="top"/>
    </xf>
    <xf numFmtId="3" fontId="20" fillId="0" borderId="0" xfId="0" applyNumberFormat="1" applyFont="1" applyAlignment="1">
      <alignment vertical="top"/>
    </xf>
    <xf numFmtId="0" fontId="21" fillId="0" borderId="3" xfId="0" applyFont="1" applyBorder="1" applyAlignment="1">
      <alignment horizontal="left" vertical="top" wrapText="1"/>
    </xf>
    <xf numFmtId="0" fontId="9" fillId="3" borderId="0" xfId="5" applyFont="1" applyFill="1" applyAlignment="1" applyProtection="1">
      <alignment horizontal="left" vertical="center" wrapText="1"/>
    </xf>
    <xf numFmtId="0" fontId="27" fillId="8" borderId="0" xfId="0" applyFont="1" applyFill="1" applyAlignment="1">
      <alignment horizontal="left"/>
    </xf>
    <xf numFmtId="0" fontId="27" fillId="8" borderId="2" xfId="0" applyFont="1" applyFill="1" applyBorder="1" applyAlignment="1">
      <alignment horizontal="center" wrapText="1"/>
    </xf>
    <xf numFmtId="0" fontId="21" fillId="0" borderId="0" xfId="0" applyFont="1" applyAlignment="1">
      <alignment horizontal="left"/>
    </xf>
    <xf numFmtId="0" fontId="17" fillId="0" borderId="0" xfId="0" applyFont="1" applyAlignment="1">
      <alignment vertical="top"/>
    </xf>
    <xf numFmtId="0" fontId="50" fillId="5" borderId="0" xfId="0" applyFont="1" applyFill="1"/>
    <xf numFmtId="0" fontId="17" fillId="0" borderId="0" xfId="0" applyFont="1" applyBorder="1" applyAlignment="1">
      <alignment horizontal="left" vertical="top"/>
    </xf>
    <xf numFmtId="3" fontId="21" fillId="5" borderId="0" xfId="0" applyNumberFormat="1" applyFont="1" applyFill="1" applyBorder="1" applyAlignment="1">
      <alignment vertical="top"/>
    </xf>
    <xf numFmtId="0" fontId="27" fillId="7" borderId="33" xfId="3" applyFont="1" applyFill="1" applyBorder="1" applyAlignment="1">
      <alignment vertical="top"/>
    </xf>
    <xf numFmtId="0" fontId="27" fillId="7" borderId="32" xfId="3" applyFont="1" applyFill="1" applyBorder="1" applyAlignment="1">
      <alignment vertical="top"/>
    </xf>
    <xf numFmtId="0" fontId="27" fillId="7" borderId="29" xfId="3" applyFont="1" applyFill="1" applyBorder="1" applyAlignment="1">
      <alignment vertical="top"/>
    </xf>
    <xf numFmtId="0" fontId="27" fillId="7" borderId="0" xfId="3" applyFont="1" applyFill="1" applyBorder="1" applyAlignment="1">
      <alignment vertical="top"/>
    </xf>
    <xf numFmtId="0" fontId="27" fillId="7" borderId="53" xfId="3" applyFont="1" applyFill="1" applyBorder="1" applyAlignment="1">
      <alignment vertical="top"/>
    </xf>
    <xf numFmtId="0" fontId="27" fillId="7" borderId="52" xfId="3" applyFont="1" applyFill="1" applyBorder="1" applyAlignment="1">
      <alignment vertical="top"/>
    </xf>
    <xf numFmtId="49" fontId="0" fillId="0" borderId="0" xfId="0" applyNumberFormat="1"/>
    <xf numFmtId="49" fontId="21" fillId="0" borderId="0" xfId="0" applyNumberFormat="1" applyFont="1" applyAlignment="1">
      <alignment horizontal="left" vertical="center"/>
    </xf>
    <xf numFmtId="0" fontId="17" fillId="0" borderId="0" xfId="0" applyFont="1" applyFill="1"/>
    <xf numFmtId="49" fontId="17" fillId="0" borderId="0" xfId="0" applyNumberFormat="1" applyFont="1" applyAlignment="1">
      <alignment horizontal="left" vertical="center"/>
    </xf>
    <xf numFmtId="49" fontId="0" fillId="0" borderId="0" xfId="0" applyNumberFormat="1" applyFont="1"/>
    <xf numFmtId="0" fontId="0" fillId="0" borderId="0" xfId="0" applyFont="1"/>
    <xf numFmtId="0" fontId="27" fillId="8" borderId="2" xfId="0" applyFont="1" applyFill="1" applyBorder="1" applyAlignment="1">
      <alignment horizontal="center" wrapText="1"/>
    </xf>
    <xf numFmtId="0" fontId="17" fillId="0" borderId="0" xfId="0" applyFont="1" applyAlignment="1">
      <alignment vertical="top"/>
    </xf>
    <xf numFmtId="0" fontId="6" fillId="4" borderId="0" xfId="4" applyFill="1" applyAlignment="1">
      <alignment horizontal="left" vertical="center"/>
    </xf>
    <xf numFmtId="0" fontId="6" fillId="0" borderId="0" xfId="4" applyFill="1" applyAlignment="1">
      <alignment horizontal="left" vertical="center"/>
    </xf>
    <xf numFmtId="0" fontId="6" fillId="4" borderId="0" xfId="4" applyFill="1" applyAlignment="1">
      <alignment horizontal="left"/>
    </xf>
    <xf numFmtId="0" fontId="6" fillId="0" borderId="0" xfId="4"/>
    <xf numFmtId="0" fontId="12" fillId="0" borderId="0" xfId="4" applyFont="1" applyFill="1" applyAlignment="1">
      <alignment horizontal="left"/>
    </xf>
    <xf numFmtId="49" fontId="17" fillId="5" borderId="0" xfId="0" applyNumberFormat="1" applyFont="1" applyFill="1" applyAlignment="1">
      <alignment horizontal="center" vertical="top"/>
    </xf>
    <xf numFmtId="0" fontId="13" fillId="0" borderId="0" xfId="0" applyFont="1" applyFill="1"/>
    <xf numFmtId="0" fontId="0" fillId="0" borderId="0" xfId="0" applyFill="1"/>
    <xf numFmtId="0" fontId="36" fillId="0" borderId="0" xfId="0" applyFont="1" applyAlignment="1">
      <alignment vertical="top" wrapText="1"/>
    </xf>
    <xf numFmtId="168" fontId="27" fillId="8" borderId="36" xfId="0" applyNumberFormat="1" applyFont="1" applyFill="1" applyBorder="1" applyAlignment="1">
      <alignment horizontal="center" vertical="center"/>
    </xf>
    <xf numFmtId="41" fontId="17" fillId="0" borderId="0" xfId="1" applyFont="1" applyAlignment="1">
      <alignment horizontal="center" vertical="top"/>
    </xf>
    <xf numFmtId="41" fontId="17" fillId="10" borderId="0" xfId="1" applyFont="1" applyFill="1"/>
    <xf numFmtId="41" fontId="17" fillId="0" borderId="0" xfId="1" applyFont="1" applyAlignment="1">
      <alignment horizontal="center" vertical="top" wrapText="1"/>
    </xf>
    <xf numFmtId="3" fontId="21" fillId="10" borderId="3" xfId="0" applyNumberFormat="1" applyFont="1" applyFill="1" applyBorder="1" applyAlignment="1">
      <alignment vertical="top"/>
    </xf>
    <xf numFmtId="0" fontId="21" fillId="0" borderId="0" xfId="1" applyNumberFormat="1" applyFont="1" applyAlignment="1">
      <alignment horizontal="center" vertical="center"/>
    </xf>
    <xf numFmtId="0" fontId="14" fillId="0" borderId="0" xfId="0" applyFont="1" applyAlignment="1">
      <alignment vertical="center"/>
    </xf>
    <xf numFmtId="41" fontId="17" fillId="5" borderId="0" xfId="1" applyFont="1" applyFill="1" applyBorder="1" applyAlignment="1">
      <alignment horizontal="center" vertical="center"/>
    </xf>
    <xf numFmtId="41" fontId="17" fillId="5" borderId="0" xfId="1" applyFont="1" applyFill="1" applyBorder="1" applyAlignment="1">
      <alignment vertical="center" wrapText="1"/>
    </xf>
    <xf numFmtId="41" fontId="17" fillId="5" borderId="0" xfId="1" applyFont="1" applyFill="1" applyBorder="1" applyAlignment="1">
      <alignment horizontal="center" vertical="center" wrapText="1"/>
    </xf>
    <xf numFmtId="41" fontId="17" fillId="5" borderId="0" xfId="1" quotePrefix="1" applyFont="1" applyFill="1" applyBorder="1" applyAlignment="1">
      <alignment vertical="center" wrapText="1"/>
    </xf>
    <xf numFmtId="41" fontId="17" fillId="5" borderId="0" xfId="1" quotePrefix="1" applyFont="1" applyFill="1" applyBorder="1" applyAlignment="1">
      <alignment horizontal="center" vertical="center" wrapText="1"/>
    </xf>
    <xf numFmtId="0" fontId="22" fillId="0" borderId="0" xfId="0" applyFont="1" applyAlignment="1">
      <alignment vertical="center"/>
    </xf>
    <xf numFmtId="41" fontId="17" fillId="10" borderId="45" xfId="1" applyFont="1" applyFill="1" applyBorder="1" applyAlignment="1">
      <alignment vertical="top"/>
    </xf>
    <xf numFmtId="0" fontId="27" fillId="8" borderId="45" xfId="0" applyFont="1" applyFill="1" applyBorder="1" applyAlignment="1">
      <alignment horizontal="center"/>
    </xf>
    <xf numFmtId="0" fontId="17" fillId="0" borderId="0" xfId="0" applyFont="1" applyAlignment="1">
      <alignment horizontal="left"/>
    </xf>
    <xf numFmtId="0" fontId="6" fillId="0" borderId="0" xfId="4" applyFill="1" applyAlignment="1">
      <alignment horizontal="left"/>
    </xf>
    <xf numFmtId="0" fontId="53" fillId="8" borderId="0" xfId="5" applyFont="1" applyFill="1" applyBorder="1"/>
    <xf numFmtId="0" fontId="2" fillId="5" borderId="0" xfId="0" applyFont="1" applyFill="1"/>
    <xf numFmtId="0" fontId="40" fillId="8" borderId="0" xfId="5" applyFont="1" applyFill="1" applyBorder="1" applyAlignment="1">
      <alignment horizontal="right"/>
    </xf>
    <xf numFmtId="0" fontId="40" fillId="5" borderId="0" xfId="5" applyFont="1" applyFill="1" applyBorder="1"/>
    <xf numFmtId="0" fontId="40" fillId="5" borderId="0" xfId="5" applyFont="1" applyFill="1" applyBorder="1" applyAlignment="1">
      <alignment horizontal="right"/>
    </xf>
    <xf numFmtId="0" fontId="51" fillId="5" borderId="0" xfId="0" applyFont="1" applyFill="1"/>
    <xf numFmtId="41" fontId="21" fillId="5" borderId="3" xfId="1" applyFont="1" applyFill="1" applyBorder="1" applyAlignment="1">
      <alignment vertical="top"/>
    </xf>
    <xf numFmtId="0" fontId="20" fillId="0" borderId="3" xfId="13" applyFont="1" applyBorder="1" applyAlignment="1">
      <alignment horizontal="left" vertical="center"/>
    </xf>
    <xf numFmtId="0" fontId="0" fillId="0" borderId="0" xfId="0" applyAlignment="1">
      <alignment horizontal="left"/>
    </xf>
    <xf numFmtId="0" fontId="19" fillId="0" borderId="0" xfId="13" applyFont="1" applyAlignment="1">
      <alignment horizontal="left" vertical="center"/>
    </xf>
    <xf numFmtId="0" fontId="27" fillId="8" borderId="0" xfId="13" applyFont="1" applyFill="1" applyAlignment="1">
      <alignment horizontal="left" vertical="center"/>
    </xf>
    <xf numFmtId="0" fontId="17" fillId="0" borderId="35" xfId="0" applyFont="1" applyBorder="1" applyAlignment="1">
      <alignment horizontal="left" vertical="top"/>
    </xf>
    <xf numFmtId="3" fontId="17" fillId="0" borderId="0" xfId="1" applyNumberFormat="1" applyFont="1" applyAlignment="1">
      <alignment vertical="top"/>
    </xf>
    <xf numFmtId="3" fontId="21" fillId="0" borderId="0" xfId="1" applyNumberFormat="1" applyFont="1" applyAlignment="1">
      <alignment vertical="top"/>
    </xf>
    <xf numFmtId="49" fontId="17" fillId="0" borderId="3" xfId="0" applyNumberFormat="1" applyFont="1" applyBorder="1" applyAlignment="1">
      <alignment horizontal="left" vertical="top"/>
    </xf>
    <xf numFmtId="0" fontId="22" fillId="0" borderId="0" xfId="0" applyFont="1" applyFill="1"/>
    <xf numFmtId="0" fontId="11" fillId="4" borderId="1" xfId="0" applyFont="1" applyFill="1" applyBorder="1" applyAlignment="1">
      <alignment horizontal="center" vertical="center"/>
    </xf>
    <xf numFmtId="0" fontId="13" fillId="0" borderId="0" xfId="0" applyFont="1" applyAlignment="1">
      <alignment wrapText="1"/>
    </xf>
    <xf numFmtId="0" fontId="6" fillId="4" borderId="0" xfId="4" applyFill="1" applyAlignment="1">
      <alignment horizontal="left" vertical="top"/>
    </xf>
    <xf numFmtId="0" fontId="0" fillId="0" borderId="0" xfId="0" applyFill="1" applyAlignment="1">
      <alignment horizontal="center"/>
    </xf>
    <xf numFmtId="0" fontId="13" fillId="0" borderId="0" xfId="0" applyFont="1" applyAlignment="1">
      <alignment horizontal="center" vertical="top"/>
    </xf>
    <xf numFmtId="10" fontId="17" fillId="0" borderId="0" xfId="0" applyNumberFormat="1" applyFont="1"/>
    <xf numFmtId="0" fontId="13" fillId="0" borderId="0" xfId="0" applyFont="1" applyBorder="1" applyAlignment="1">
      <alignment horizontal="center"/>
    </xf>
    <xf numFmtId="0" fontId="13" fillId="0" borderId="5" xfId="0" applyFont="1" applyBorder="1" applyAlignment="1">
      <alignment vertical="top" wrapText="1"/>
    </xf>
    <xf numFmtId="0" fontId="0" fillId="0" borderId="5" xfId="0" applyBorder="1"/>
    <xf numFmtId="41" fontId="20" fillId="0" borderId="0" xfId="1" applyFont="1" applyFill="1" applyBorder="1" applyAlignment="1">
      <alignment vertical="center"/>
    </xf>
    <xf numFmtId="41" fontId="20" fillId="0" borderId="0" xfId="1" applyFont="1" applyAlignment="1">
      <alignment vertical="center"/>
    </xf>
    <xf numFmtId="164" fontId="20" fillId="0" borderId="0" xfId="2" applyNumberFormat="1" applyFont="1" applyFill="1" applyBorder="1" applyAlignment="1">
      <alignment vertical="center"/>
    </xf>
    <xf numFmtId="164" fontId="17" fillId="5" borderId="2" xfId="0" applyNumberFormat="1" applyFont="1" applyFill="1" applyBorder="1" applyAlignment="1">
      <alignment vertical="top"/>
    </xf>
    <xf numFmtId="41" fontId="20" fillId="0" borderId="0" xfId="1" applyFont="1" applyFill="1" applyBorder="1" applyAlignment="1">
      <alignment horizontal="center" vertical="center"/>
    </xf>
    <xf numFmtId="41" fontId="21" fillId="5" borderId="3" xfId="16" applyFont="1" applyFill="1" applyBorder="1" applyAlignment="1">
      <alignment vertical="top"/>
    </xf>
    <xf numFmtId="41" fontId="19" fillId="0" borderId="0" xfId="16" applyFont="1" applyBorder="1" applyAlignment="1">
      <alignment vertical="center" wrapText="1"/>
    </xf>
    <xf numFmtId="41" fontId="13" fillId="0" borderId="0" xfId="1" applyFont="1" applyBorder="1" applyAlignment="1">
      <alignment horizontal="center" vertical="center" wrapText="1"/>
    </xf>
    <xf numFmtId="0" fontId="13" fillId="5" borderId="0" xfId="0" applyFont="1" applyFill="1" applyAlignment="1">
      <alignment horizontal="left" vertical="center" wrapText="1"/>
    </xf>
    <xf numFmtId="0" fontId="13" fillId="5" borderId="0" xfId="0" applyFont="1" applyFill="1" applyAlignment="1">
      <alignment vertical="center" wrapText="1"/>
    </xf>
    <xf numFmtId="0" fontId="13" fillId="0" borderId="0" xfId="0" applyFont="1" applyAlignment="1">
      <alignment horizontal="left" vertical="center"/>
    </xf>
    <xf numFmtId="0" fontId="36" fillId="0" borderId="0" xfId="0" applyFont="1" applyAlignment="1">
      <alignment horizontal="left" vertical="center" wrapText="1" indent="2"/>
    </xf>
    <xf numFmtId="0" fontId="13" fillId="5" borderId="0" xfId="0" applyFont="1" applyFill="1" applyAlignment="1">
      <alignment horizontal="left" vertical="center"/>
    </xf>
    <xf numFmtId="0" fontId="13" fillId="0" borderId="0" xfId="0" applyFont="1" applyAlignment="1">
      <alignment horizontal="left" vertical="top"/>
    </xf>
    <xf numFmtId="0" fontId="13" fillId="5" borderId="0" xfId="0" applyFont="1" applyFill="1" applyAlignment="1">
      <alignment horizontal="left" vertical="top" wrapText="1"/>
    </xf>
    <xf numFmtId="0" fontId="37" fillId="0" borderId="0" xfId="0" applyFont="1" applyAlignment="1">
      <alignment horizontal="left" vertical="center" wrapText="1" indent="2"/>
    </xf>
    <xf numFmtId="0" fontId="36" fillId="0" borderId="0" xfId="0" applyFont="1" applyAlignment="1">
      <alignment horizontal="left" vertical="center" wrapText="1" indent="4"/>
    </xf>
    <xf numFmtId="0" fontId="13" fillId="5" borderId="0" xfId="0" applyFont="1" applyFill="1" applyAlignment="1">
      <alignment horizontal="left" vertical="top"/>
    </xf>
    <xf numFmtId="0" fontId="27" fillId="7" borderId="2" xfId="3" applyFont="1" applyFill="1" applyBorder="1" applyAlignment="1">
      <alignment horizontal="center" wrapText="1"/>
    </xf>
    <xf numFmtId="41" fontId="17" fillId="5" borderId="2" xfId="1" applyFont="1" applyFill="1" applyBorder="1" applyAlignment="1">
      <alignment horizontal="left" vertical="top"/>
    </xf>
    <xf numFmtId="3" fontId="21" fillId="5" borderId="3" xfId="0" applyNumberFormat="1" applyFont="1" applyFill="1" applyBorder="1" applyAlignment="1">
      <alignment horizontal="center" vertical="top"/>
    </xf>
    <xf numFmtId="3" fontId="17" fillId="5" borderId="2" xfId="0" applyNumberFormat="1" applyFont="1" applyFill="1" applyBorder="1" applyAlignment="1">
      <alignment horizontal="center" vertical="top"/>
    </xf>
    <xf numFmtId="41" fontId="17" fillId="5" borderId="2" xfId="0" applyNumberFormat="1" applyFont="1" applyFill="1" applyBorder="1" applyAlignment="1">
      <alignment vertical="top"/>
    </xf>
    <xf numFmtId="0" fontId="54" fillId="0" borderId="0" xfId="0" applyFont="1" applyAlignment="1">
      <alignment horizontal="left" vertical="center"/>
    </xf>
    <xf numFmtId="0" fontId="55" fillId="0" borderId="0" xfId="0" applyFont="1" applyAlignment="1">
      <alignment horizontal="right" vertical="center" wrapText="1"/>
    </xf>
    <xf numFmtId="0" fontId="13" fillId="0" borderId="0" xfId="0" applyFont="1" applyAlignment="1">
      <alignment horizontal="left"/>
    </xf>
    <xf numFmtId="0" fontId="56" fillId="0" borderId="0" xfId="0" applyFont="1" applyAlignment="1">
      <alignment horizontal="left" vertical="center" wrapText="1"/>
    </xf>
    <xf numFmtId="3" fontId="13" fillId="13" borderId="0" xfId="0" applyNumberFormat="1" applyFont="1" applyFill="1" applyAlignment="1">
      <alignment horizontal="right" vertical="top" wrapText="1"/>
    </xf>
    <xf numFmtId="165" fontId="13" fillId="13" borderId="0" xfId="0" applyNumberFormat="1" applyFont="1" applyFill="1" applyAlignment="1">
      <alignment horizontal="right" vertical="top" wrapText="1"/>
    </xf>
    <xf numFmtId="0" fontId="55" fillId="13" borderId="0" xfId="0" applyFont="1" applyFill="1" applyAlignment="1">
      <alignment horizontal="right" vertical="top" wrapText="1"/>
    </xf>
    <xf numFmtId="0" fontId="13" fillId="0" borderId="0" xfId="0" applyFont="1" applyAlignment="1">
      <alignment vertical="center" wrapText="1"/>
    </xf>
    <xf numFmtId="0" fontId="13" fillId="0" borderId="0" xfId="0" applyFont="1" applyAlignment="1">
      <alignment horizontal="left" vertical="center" wrapText="1" indent="1"/>
    </xf>
    <xf numFmtId="0" fontId="56" fillId="0" borderId="0" xfId="8" applyFont="1" applyAlignment="1">
      <alignment horizontal="right" vertical="center" wrapText="1"/>
    </xf>
    <xf numFmtId="0" fontId="57" fillId="0" borderId="3" xfId="0" applyFont="1" applyBorder="1" applyAlignment="1">
      <alignment horizontal="left" vertical="top"/>
    </xf>
    <xf numFmtId="0" fontId="57" fillId="0" borderId="3" xfId="0" applyFont="1" applyBorder="1" applyAlignment="1">
      <alignment vertical="top"/>
    </xf>
    <xf numFmtId="3" fontId="57" fillId="13" borderId="3" xfId="0" applyNumberFormat="1" applyFont="1" applyFill="1" applyBorder="1" applyAlignment="1">
      <alignment vertical="top"/>
    </xf>
    <xf numFmtId="0" fontId="57" fillId="13" borderId="3" xfId="0" applyFont="1" applyFill="1" applyBorder="1" applyAlignment="1">
      <alignment horizontal="right" vertical="top"/>
    </xf>
    <xf numFmtId="3" fontId="13" fillId="13" borderId="0" xfId="0" applyNumberFormat="1" applyFont="1" applyFill="1" applyAlignment="1">
      <alignment horizontal="right" vertical="center" wrapText="1"/>
    </xf>
    <xf numFmtId="0" fontId="55" fillId="13" borderId="0" xfId="0" applyFont="1" applyFill="1" applyAlignment="1">
      <alignment horizontal="right" vertical="center" wrapText="1"/>
    </xf>
    <xf numFmtId="41" fontId="13" fillId="13" borderId="0" xfId="1" applyFont="1" applyFill="1" applyBorder="1" applyAlignment="1">
      <alignment horizontal="right" vertical="top" wrapText="1"/>
    </xf>
    <xf numFmtId="41" fontId="23" fillId="0" borderId="0" xfId="1" applyFont="1" applyBorder="1" applyAlignment="1">
      <alignment horizontal="right" vertical="center" wrapText="1"/>
    </xf>
    <xf numFmtId="41" fontId="17" fillId="5" borderId="0" xfId="1" applyFont="1" applyFill="1" applyAlignment="1">
      <alignment horizontal="right"/>
    </xf>
    <xf numFmtId="41" fontId="21" fillId="0" borderId="0" xfId="1" applyFont="1" applyAlignment="1">
      <alignment horizontal="right" vertical="top"/>
    </xf>
    <xf numFmtId="41" fontId="17" fillId="0" borderId="0" xfId="1" applyFont="1" applyAlignment="1">
      <alignment horizontal="right"/>
    </xf>
    <xf numFmtId="10" fontId="23" fillId="0" borderId="0" xfId="2" applyNumberFormat="1" applyFont="1" applyBorder="1" applyAlignment="1">
      <alignment horizontal="right" vertical="center" wrapText="1"/>
    </xf>
    <xf numFmtId="9" fontId="23" fillId="0" borderId="0" xfId="2" applyFont="1" applyBorder="1" applyAlignment="1">
      <alignment horizontal="right" vertical="center" wrapText="1"/>
    </xf>
    <xf numFmtId="170" fontId="17" fillId="5" borderId="0" xfId="2" applyNumberFormat="1" applyFont="1" applyFill="1" applyAlignment="1">
      <alignment horizontal="right" vertical="top"/>
    </xf>
    <xf numFmtId="41" fontId="17" fillId="5" borderId="0" xfId="0" applyNumberFormat="1" applyFont="1" applyFill="1" applyAlignment="1">
      <alignment vertical="top"/>
    </xf>
    <xf numFmtId="41" fontId="21" fillId="0" borderId="3" xfId="1" applyFont="1" applyBorder="1" applyAlignment="1">
      <alignment vertical="top"/>
    </xf>
    <xf numFmtId="41" fontId="19" fillId="0" borderId="3" xfId="1" applyFont="1" applyBorder="1" applyAlignment="1">
      <alignment horizontal="left" vertical="top"/>
    </xf>
    <xf numFmtId="41" fontId="17" fillId="0" borderId="0" xfId="0" applyNumberFormat="1" applyFont="1" applyAlignment="1">
      <alignment vertical="top"/>
    </xf>
    <xf numFmtId="41" fontId="20" fillId="0" borderId="0" xfId="0" applyNumberFormat="1" applyFont="1" applyAlignment="1">
      <alignment vertical="top"/>
    </xf>
    <xf numFmtId="41" fontId="21" fillId="0" borderId="3" xfId="0" applyNumberFormat="1" applyFont="1" applyBorder="1" applyAlignment="1">
      <alignment vertical="top"/>
    </xf>
    <xf numFmtId="41" fontId="21" fillId="0" borderId="3" xfId="1" applyFont="1" applyBorder="1" applyAlignment="1">
      <alignment vertical="center"/>
    </xf>
    <xf numFmtId="41" fontId="17" fillId="10" borderId="0" xfId="0" applyNumberFormat="1" applyFont="1" applyFill="1" applyAlignment="1">
      <alignment vertical="top"/>
    </xf>
    <xf numFmtId="41" fontId="21" fillId="0" borderId="3" xfId="1" applyNumberFormat="1" applyFont="1" applyBorder="1" applyAlignment="1">
      <alignment vertical="center"/>
    </xf>
    <xf numFmtId="41" fontId="21" fillId="0" borderId="3" xfId="1" applyNumberFormat="1" applyFont="1" applyFill="1" applyBorder="1" applyAlignment="1">
      <alignment vertical="center"/>
    </xf>
    <xf numFmtId="3" fontId="21" fillId="0" borderId="3" xfId="0" applyNumberFormat="1" applyFont="1" applyBorder="1" applyAlignment="1">
      <alignment horizontal="right" vertical="top"/>
    </xf>
    <xf numFmtId="3" fontId="21" fillId="0" borderId="0" xfId="0" applyNumberFormat="1" applyFont="1" applyAlignment="1">
      <alignment horizontal="right" vertical="top"/>
    </xf>
    <xf numFmtId="10" fontId="21" fillId="0" borderId="2" xfId="2" applyNumberFormat="1" applyFont="1" applyBorder="1" applyAlignment="1">
      <alignment horizontal="right"/>
    </xf>
    <xf numFmtId="41" fontId="17" fillId="0" borderId="0" xfId="0" applyNumberFormat="1" applyFont="1"/>
    <xf numFmtId="41" fontId="17" fillId="0" borderId="2" xfId="0" applyNumberFormat="1" applyFont="1" applyBorder="1" applyAlignment="1">
      <alignment horizontal="left" vertical="top"/>
    </xf>
    <xf numFmtId="0" fontId="22" fillId="5" borderId="0" xfId="0" applyFont="1" applyFill="1" applyAlignment="1">
      <alignment horizontal="justify" vertical="top" wrapText="1"/>
    </xf>
    <xf numFmtId="0" fontId="52" fillId="8" borderId="0" xfId="5" applyFont="1" applyFill="1" applyBorder="1" applyAlignment="1">
      <alignment horizontal="left" vertical="center" wrapText="1"/>
    </xf>
    <xf numFmtId="0" fontId="9" fillId="3" borderId="0" xfId="5" applyFont="1" applyFill="1" applyAlignment="1" applyProtection="1">
      <alignment horizontal="left" vertical="center" wrapText="1"/>
    </xf>
    <xf numFmtId="0" fontId="27" fillId="8" borderId="0" xfId="0" applyFont="1" applyFill="1" applyAlignment="1">
      <alignment horizontal="left"/>
    </xf>
    <xf numFmtId="0" fontId="19" fillId="5" borderId="0" xfId="8" applyFont="1" applyFill="1" applyBorder="1" applyAlignment="1">
      <alignment horizontal="left" vertical="center" wrapText="1"/>
    </xf>
    <xf numFmtId="0" fontId="19" fillId="5" borderId="5" xfId="8" applyFont="1" applyFill="1" applyBorder="1" applyAlignment="1">
      <alignment horizontal="left" vertical="center" wrapText="1"/>
    </xf>
    <xf numFmtId="0" fontId="27" fillId="8" borderId="0" xfId="0" applyFont="1" applyFill="1" applyAlignment="1">
      <alignment horizontal="center" wrapText="1"/>
    </xf>
    <xf numFmtId="0" fontId="22" fillId="0" borderId="0" xfId="0" applyFont="1" applyAlignment="1">
      <alignment horizontal="left" vertical="top" wrapText="1"/>
    </xf>
    <xf numFmtId="0" fontId="15" fillId="7" borderId="0" xfId="3" applyFont="1" applyFill="1" applyBorder="1" applyAlignment="1">
      <alignment horizontal="center" wrapText="1"/>
    </xf>
    <xf numFmtId="0" fontId="15" fillId="7" borderId="2" xfId="3" applyFont="1" applyFill="1" applyBorder="1" applyAlignment="1">
      <alignment horizontal="center" wrapText="1"/>
    </xf>
    <xf numFmtId="0" fontId="15" fillId="7" borderId="0" xfId="3" applyFont="1" applyFill="1" applyBorder="1" applyAlignment="1">
      <alignment horizontal="center" vertical="center" wrapText="1"/>
    </xf>
    <xf numFmtId="0" fontId="15" fillId="7" borderId="2" xfId="3" applyFont="1" applyFill="1" applyBorder="1" applyAlignment="1">
      <alignment horizontal="center" vertical="center" wrapText="1"/>
    </xf>
    <xf numFmtId="0" fontId="27" fillId="8" borderId="0" xfId="0" applyFont="1" applyFill="1" applyAlignment="1">
      <alignment horizontal="right" wrapText="1"/>
    </xf>
    <xf numFmtId="0" fontId="27" fillId="8" borderId="2" xfId="0" applyFont="1" applyFill="1" applyBorder="1" applyAlignment="1">
      <alignment horizontal="right" wrapText="1"/>
    </xf>
    <xf numFmtId="0" fontId="36" fillId="0" borderId="0" xfId="0" applyFont="1" applyFill="1" applyAlignment="1">
      <alignment horizontal="left" vertical="top" wrapText="1"/>
    </xf>
    <xf numFmtId="0" fontId="27" fillId="8" borderId="2" xfId="0" applyFont="1" applyFill="1" applyBorder="1" applyAlignment="1">
      <alignment horizontal="center" vertical="center" wrapText="1"/>
    </xf>
    <xf numFmtId="0" fontId="27" fillId="8" borderId="2" xfId="0" applyFont="1" applyFill="1" applyBorder="1" applyAlignment="1">
      <alignment horizontal="center" vertical="center"/>
    </xf>
    <xf numFmtId="0" fontId="27" fillId="8" borderId="2" xfId="0" applyFont="1" applyFill="1" applyBorder="1" applyAlignment="1">
      <alignment horizontal="center" wrapText="1"/>
    </xf>
    <xf numFmtId="0" fontId="27" fillId="8" borderId="0" xfId="0" applyFont="1" applyFill="1" applyBorder="1" applyAlignment="1">
      <alignment horizontal="center" wrapText="1"/>
    </xf>
    <xf numFmtId="0" fontId="27" fillId="8" borderId="0" xfId="11" applyFont="1" applyFill="1" applyAlignment="1">
      <alignment horizontal="left"/>
    </xf>
    <xf numFmtId="9" fontId="15" fillId="7" borderId="0" xfId="3" applyNumberFormat="1" applyFont="1" applyFill="1" applyBorder="1" applyAlignment="1">
      <alignment horizontal="left"/>
    </xf>
    <xf numFmtId="9" fontId="15" fillId="7" borderId="5" xfId="3" applyNumberFormat="1" applyFont="1" applyFill="1" applyBorder="1" applyAlignment="1">
      <alignment horizontal="center" wrapText="1"/>
    </xf>
    <xf numFmtId="9" fontId="15" fillId="7" borderId="2" xfId="3" applyNumberFormat="1" applyFont="1" applyFill="1" applyBorder="1" applyAlignment="1">
      <alignment horizontal="center" wrapText="1"/>
    </xf>
    <xf numFmtId="9" fontId="15" fillId="7" borderId="5" xfId="3" applyNumberFormat="1" applyFont="1" applyFill="1" applyBorder="1" applyAlignment="1">
      <alignment horizontal="right" wrapText="1"/>
    </xf>
    <xf numFmtId="9" fontId="15" fillId="7" borderId="2" xfId="3" applyNumberFormat="1" applyFont="1" applyFill="1" applyBorder="1" applyAlignment="1">
      <alignment horizontal="right" wrapText="1"/>
    </xf>
    <xf numFmtId="0" fontId="15" fillId="7" borderId="12" xfId="3" applyFont="1" applyFill="1" applyBorder="1" applyAlignment="1">
      <alignment horizontal="center" wrapText="1"/>
    </xf>
    <xf numFmtId="0" fontId="15" fillId="7" borderId="11" xfId="3" applyFont="1" applyFill="1" applyBorder="1" applyAlignment="1">
      <alignment horizontal="center" wrapText="1"/>
    </xf>
    <xf numFmtId="0" fontId="15" fillId="7" borderId="14" xfId="3" applyFont="1" applyFill="1" applyBorder="1" applyAlignment="1">
      <alignment horizontal="center" wrapText="1"/>
    </xf>
    <xf numFmtId="0" fontId="15" fillId="7" borderId="13" xfId="3" applyFont="1" applyFill="1" applyBorder="1" applyAlignment="1">
      <alignment horizontal="center" wrapText="1"/>
    </xf>
    <xf numFmtId="0" fontId="15" fillId="7" borderId="7" xfId="3" applyFont="1" applyFill="1" applyBorder="1" applyAlignment="1">
      <alignment horizontal="center" wrapText="1"/>
    </xf>
    <xf numFmtId="0" fontId="15" fillId="7" borderId="15" xfId="3" applyFont="1" applyFill="1" applyBorder="1" applyAlignment="1">
      <alignment horizontal="center" wrapText="1"/>
    </xf>
    <xf numFmtId="0" fontId="15" fillId="7" borderId="7" xfId="3" applyFont="1" applyFill="1" applyBorder="1" applyAlignment="1">
      <alignment horizontal="center" vertical="center" wrapText="1"/>
    </xf>
    <xf numFmtId="0" fontId="15" fillId="7" borderId="8" xfId="3" applyFont="1" applyFill="1" applyBorder="1" applyAlignment="1">
      <alignment horizontal="center" vertical="center" wrapText="1"/>
    </xf>
    <xf numFmtId="0" fontId="15" fillId="7" borderId="10" xfId="3" applyFont="1" applyFill="1" applyBorder="1" applyAlignment="1">
      <alignment horizontal="center" vertical="center" wrapText="1"/>
    </xf>
    <xf numFmtId="0" fontId="15" fillId="7" borderId="12" xfId="3" applyFont="1" applyFill="1" applyBorder="1" applyAlignment="1">
      <alignment horizontal="center" vertical="center" wrapText="1"/>
    </xf>
    <xf numFmtId="0" fontId="15" fillId="7" borderId="11" xfId="3" applyFont="1" applyFill="1" applyBorder="1" applyAlignment="1">
      <alignment horizontal="center" vertical="center" wrapText="1"/>
    </xf>
    <xf numFmtId="0" fontId="15" fillId="7" borderId="14" xfId="3" applyFont="1" applyFill="1" applyBorder="1" applyAlignment="1">
      <alignment horizontal="center" vertical="center" wrapText="1"/>
    </xf>
    <xf numFmtId="0" fontId="15" fillId="7" borderId="13" xfId="3" applyFont="1" applyFill="1" applyBorder="1" applyAlignment="1">
      <alignment horizontal="center" vertical="center" wrapText="1"/>
    </xf>
    <xf numFmtId="0" fontId="15" fillId="7" borderId="0" xfId="3" applyFont="1" applyFill="1" applyBorder="1" applyAlignment="1">
      <alignment horizontal="left" wrapText="1"/>
    </xf>
    <xf numFmtId="0" fontId="27" fillId="7" borderId="0" xfId="3" applyFont="1" applyFill="1" applyBorder="1" applyAlignment="1">
      <alignment horizontal="center" wrapText="1"/>
    </xf>
    <xf numFmtId="0" fontId="27" fillId="7" borderId="2" xfId="3" applyFont="1" applyFill="1" applyBorder="1" applyAlignment="1">
      <alignment horizontal="center" wrapText="1"/>
    </xf>
    <xf numFmtId="0" fontId="27" fillId="7" borderId="29" xfId="3" applyFont="1" applyFill="1" applyBorder="1" applyAlignment="1">
      <alignment horizontal="center" vertical="top" wrapText="1"/>
    </xf>
    <xf numFmtId="0" fontId="27" fillId="7" borderId="34" xfId="3" applyFont="1" applyFill="1" applyBorder="1" applyAlignment="1">
      <alignment horizontal="center" vertical="top" wrapText="1"/>
    </xf>
    <xf numFmtId="0" fontId="27" fillId="7" borderId="0" xfId="3" applyFont="1" applyFill="1" applyBorder="1" applyAlignment="1">
      <alignment horizontal="left"/>
    </xf>
    <xf numFmtId="0" fontId="27" fillId="7" borderId="28" xfId="3" applyFont="1" applyFill="1" applyBorder="1" applyAlignment="1">
      <alignment horizontal="center" wrapText="1"/>
    </xf>
    <xf numFmtId="0" fontId="27" fillId="7" borderId="29" xfId="3" applyFont="1" applyFill="1" applyBorder="1" applyAlignment="1">
      <alignment horizontal="center" wrapText="1"/>
    </xf>
    <xf numFmtId="0" fontId="27" fillId="7" borderId="30" xfId="3" applyFont="1" applyFill="1" applyBorder="1" applyAlignment="1">
      <alignment horizontal="center" wrapText="1"/>
    </xf>
    <xf numFmtId="0" fontId="27" fillId="7" borderId="31" xfId="3" applyFont="1" applyFill="1" applyBorder="1" applyAlignment="1">
      <alignment horizontal="left" wrapText="1"/>
    </xf>
    <xf numFmtId="0" fontId="27" fillId="7" borderId="4" xfId="3" applyFont="1" applyFill="1" applyBorder="1" applyAlignment="1">
      <alignment horizontal="left" wrapText="1"/>
    </xf>
    <xf numFmtId="0" fontId="27" fillId="7" borderId="33" xfId="3" applyFont="1" applyFill="1" applyBorder="1" applyAlignment="1">
      <alignment horizontal="left" vertical="top" wrapText="1"/>
    </xf>
    <xf numFmtId="0" fontId="27" fillId="7" borderId="0" xfId="3" applyFont="1" applyFill="1" applyBorder="1" applyAlignment="1">
      <alignment horizontal="left" vertical="top" wrapText="1"/>
    </xf>
    <xf numFmtId="0" fontId="15" fillId="7" borderId="0" xfId="3" applyFont="1" applyFill="1" applyBorder="1" applyAlignment="1">
      <alignment horizontal="center" vertical="center"/>
    </xf>
    <xf numFmtId="0" fontId="15" fillId="7" borderId="2" xfId="3" applyFont="1" applyFill="1" applyBorder="1" applyAlignment="1">
      <alignment horizontal="center" vertical="center"/>
    </xf>
    <xf numFmtId="0" fontId="15" fillId="7" borderId="7" xfId="3" applyFont="1" applyFill="1" applyBorder="1" applyAlignment="1">
      <alignment horizontal="right" vertical="top" wrapText="1"/>
    </xf>
    <xf numFmtId="0" fontId="15" fillId="7" borderId="15" xfId="3" applyFont="1" applyFill="1" applyBorder="1" applyAlignment="1">
      <alignment horizontal="right" vertical="top" wrapText="1"/>
    </xf>
    <xf numFmtId="0" fontId="15" fillId="7" borderId="15" xfId="3" applyFont="1" applyFill="1" applyBorder="1" applyAlignment="1">
      <alignment horizontal="center" vertical="center" wrapText="1"/>
    </xf>
    <xf numFmtId="0" fontId="15" fillId="7" borderId="17" xfId="3" applyFont="1" applyFill="1" applyBorder="1" applyAlignment="1">
      <alignment horizontal="left" wrapText="1"/>
    </xf>
    <xf numFmtId="0" fontId="15" fillId="7" borderId="18" xfId="3" applyFont="1" applyFill="1" applyBorder="1" applyAlignment="1">
      <alignment horizontal="left" wrapText="1"/>
    </xf>
    <xf numFmtId="0" fontId="15" fillId="7" borderId="22" xfId="3" applyFont="1" applyFill="1" applyBorder="1" applyAlignment="1">
      <alignment horizontal="left" wrapText="1"/>
    </xf>
    <xf numFmtId="0" fontId="15" fillId="7" borderId="23" xfId="3" applyFont="1" applyFill="1" applyBorder="1" applyAlignment="1">
      <alignment horizontal="left" wrapText="1"/>
    </xf>
    <xf numFmtId="0" fontId="15" fillId="7" borderId="25" xfId="3" applyFont="1" applyFill="1" applyBorder="1" applyAlignment="1">
      <alignment horizontal="left" wrapText="1"/>
    </xf>
    <xf numFmtId="0" fontId="15" fillId="7" borderId="26" xfId="3" applyFont="1" applyFill="1" applyBorder="1" applyAlignment="1">
      <alignment horizontal="left" wrapText="1"/>
    </xf>
    <xf numFmtId="0" fontId="15" fillId="7" borderId="19" xfId="3" applyFont="1" applyFill="1" applyBorder="1" applyAlignment="1">
      <alignment horizontal="center" vertical="top" wrapText="1"/>
    </xf>
    <xf numFmtId="0" fontId="15" fillId="7" borderId="21" xfId="3" applyFont="1" applyFill="1" applyBorder="1" applyAlignment="1">
      <alignment horizontal="center" vertical="top" wrapText="1"/>
    </xf>
    <xf numFmtId="0" fontId="15" fillId="7" borderId="24" xfId="3" applyFont="1" applyFill="1" applyBorder="1" applyAlignment="1">
      <alignment horizontal="center" vertical="top" wrapText="1"/>
    </xf>
    <xf numFmtId="0" fontId="15" fillId="7" borderId="16" xfId="3" applyFont="1" applyFill="1" applyBorder="1" applyAlignment="1">
      <alignment horizontal="center" vertical="top" wrapText="1"/>
    </xf>
    <xf numFmtId="0" fontId="15" fillId="7" borderId="13" xfId="3" applyFont="1" applyFill="1" applyBorder="1" applyAlignment="1">
      <alignment horizontal="center" vertical="top" wrapText="1"/>
    </xf>
    <xf numFmtId="0" fontId="15" fillId="7" borderId="5" xfId="3" applyFont="1" applyFill="1" applyBorder="1" applyAlignment="1">
      <alignment horizontal="center" vertical="top" wrapText="1"/>
    </xf>
    <xf numFmtId="0" fontId="15" fillId="7" borderId="20" xfId="3" applyFont="1" applyFill="1" applyBorder="1" applyAlignment="1">
      <alignment horizontal="center" vertical="top" wrapText="1"/>
    </xf>
    <xf numFmtId="0" fontId="15" fillId="7" borderId="12" xfId="3" applyFont="1" applyFill="1" applyBorder="1" applyAlignment="1">
      <alignment horizontal="center" vertical="top" wrapText="1"/>
    </xf>
    <xf numFmtId="0" fontId="15" fillId="7" borderId="11" xfId="3" applyFont="1" applyFill="1" applyBorder="1" applyAlignment="1">
      <alignment horizontal="center" vertical="top" wrapText="1"/>
    </xf>
    <xf numFmtId="0" fontId="15" fillId="7" borderId="14" xfId="3" applyFont="1" applyFill="1" applyBorder="1" applyAlignment="1">
      <alignment horizontal="center" vertical="top" wrapText="1"/>
    </xf>
    <xf numFmtId="0" fontId="15" fillId="7" borderId="7" xfId="3" applyFont="1" applyFill="1" applyBorder="1" applyAlignment="1">
      <alignment horizontal="center" vertical="top" wrapText="1"/>
    </xf>
    <xf numFmtId="0" fontId="15" fillId="7" borderId="15" xfId="3" applyFont="1" applyFill="1" applyBorder="1" applyAlignment="1">
      <alignment horizontal="center" vertical="top" wrapText="1"/>
    </xf>
    <xf numFmtId="0" fontId="27" fillId="7" borderId="47" xfId="3" applyFont="1" applyFill="1" applyBorder="1" applyAlignment="1">
      <alignment horizontal="center" wrapText="1"/>
    </xf>
    <xf numFmtId="0" fontId="27" fillId="7" borderId="48" xfId="3" applyFont="1" applyFill="1" applyBorder="1" applyAlignment="1">
      <alignment horizontal="center" wrapText="1"/>
    </xf>
    <xf numFmtId="0" fontId="27" fillId="7" borderId="53" xfId="3" applyFont="1" applyFill="1" applyBorder="1" applyAlignment="1">
      <alignment horizontal="center" wrapText="1"/>
    </xf>
    <xf numFmtId="0" fontId="27" fillId="7" borderId="51" xfId="3" applyFont="1" applyFill="1" applyBorder="1" applyAlignment="1">
      <alignment horizontal="center" wrapText="1"/>
    </xf>
    <xf numFmtId="0" fontId="27" fillId="7" borderId="54" xfId="3" applyFont="1" applyFill="1" applyBorder="1" applyAlignment="1">
      <alignment horizontal="center" vertical="top"/>
    </xf>
    <xf numFmtId="0" fontId="27" fillId="7" borderId="55" xfId="3" applyFont="1" applyFill="1" applyBorder="1" applyAlignment="1">
      <alignment horizontal="center" vertical="top"/>
    </xf>
    <xf numFmtId="0" fontId="27" fillId="7" borderId="46" xfId="3" applyFont="1" applyFill="1" applyBorder="1" applyAlignment="1">
      <alignment horizontal="center" wrapText="1"/>
    </xf>
    <xf numFmtId="0" fontId="27" fillId="7" borderId="50" xfId="3" applyFont="1" applyFill="1" applyBorder="1" applyAlignment="1">
      <alignment horizontal="center" wrapText="1"/>
    </xf>
    <xf numFmtId="0" fontId="27" fillId="7" borderId="33" xfId="3" applyFont="1" applyFill="1" applyBorder="1" applyAlignment="1">
      <alignment horizontal="center" vertical="top"/>
    </xf>
    <xf numFmtId="0" fontId="27" fillId="7" borderId="0" xfId="3" applyFont="1" applyFill="1" applyBorder="1" applyAlignment="1">
      <alignment horizontal="center" vertical="top"/>
    </xf>
    <xf numFmtId="0" fontId="27" fillId="7" borderId="49" xfId="3" applyFont="1" applyFill="1" applyBorder="1" applyAlignment="1">
      <alignment horizontal="center" vertical="top"/>
    </xf>
    <xf numFmtId="0" fontId="15" fillId="7" borderId="5" xfId="3" applyFont="1" applyFill="1" applyBorder="1" applyAlignment="1">
      <alignment horizontal="center" vertical="center" wrapText="1"/>
    </xf>
    <xf numFmtId="0" fontId="27" fillId="8" borderId="0" xfId="0" applyFont="1" applyFill="1" applyAlignment="1">
      <alignment horizontal="left" wrapText="1"/>
    </xf>
    <xf numFmtId="9" fontId="15" fillId="7" borderId="0" xfId="3" applyNumberFormat="1" applyFont="1" applyFill="1" applyBorder="1" applyAlignment="1">
      <alignment horizontal="right"/>
    </xf>
    <xf numFmtId="9" fontId="15" fillId="7" borderId="2" xfId="3" applyNumberFormat="1" applyFont="1" applyFill="1" applyBorder="1" applyAlignment="1">
      <alignment horizontal="right"/>
    </xf>
    <xf numFmtId="9" fontId="15" fillId="7" borderId="0" xfId="3" applyNumberFormat="1" applyFont="1" applyFill="1" applyBorder="1" applyAlignment="1">
      <alignment horizontal="right" wrapText="1"/>
    </xf>
    <xf numFmtId="9" fontId="15" fillId="7" borderId="0" xfId="3" applyNumberFormat="1" applyFont="1" applyFill="1" applyBorder="1" applyAlignment="1">
      <alignment horizontal="center"/>
    </xf>
    <xf numFmtId="9" fontId="15" fillId="7" borderId="2" xfId="3" applyNumberFormat="1" applyFont="1" applyFill="1" applyBorder="1" applyAlignment="1">
      <alignment horizontal="center"/>
    </xf>
    <xf numFmtId="9" fontId="15" fillId="7" borderId="0" xfId="3" applyNumberFormat="1" applyFont="1" applyFill="1" applyBorder="1" applyAlignment="1">
      <alignment horizontal="center" wrapText="1"/>
    </xf>
    <xf numFmtId="0" fontId="27" fillId="8" borderId="0" xfId="0" applyFont="1" applyFill="1" applyAlignment="1">
      <alignment vertical="center"/>
    </xf>
    <xf numFmtId="4" fontId="27" fillId="8" borderId="2" xfId="0" applyNumberFormat="1" applyFont="1" applyFill="1" applyBorder="1" applyAlignment="1">
      <alignment horizontal="center" vertical="top"/>
    </xf>
    <xf numFmtId="0" fontId="21" fillId="0" borderId="0" xfId="0" applyFont="1" applyAlignment="1">
      <alignment horizontal="left"/>
    </xf>
    <xf numFmtId="0" fontId="17" fillId="0" borderId="0" xfId="0" applyFont="1" applyBorder="1" applyAlignment="1">
      <alignment horizontal="center"/>
    </xf>
    <xf numFmtId="0" fontId="41" fillId="0" borderId="0" xfId="0" applyFont="1" applyBorder="1" applyAlignment="1">
      <alignment horizontal="center"/>
    </xf>
    <xf numFmtId="0" fontId="21" fillId="0" borderId="0" xfId="0" applyFont="1" applyAlignment="1">
      <alignment vertical="top"/>
    </xf>
    <xf numFmtId="0" fontId="17" fillId="0" borderId="0" xfId="0" applyFont="1" applyAlignment="1">
      <alignment horizontal="left" vertical="top" wrapText="1"/>
    </xf>
    <xf numFmtId="0" fontId="21" fillId="0" borderId="0" xfId="0" applyFont="1" applyAlignment="1">
      <alignment vertical="top" wrapText="1"/>
    </xf>
    <xf numFmtId="0" fontId="17" fillId="0" borderId="0" xfId="0" applyFont="1" applyAlignment="1">
      <alignment vertical="top"/>
    </xf>
    <xf numFmtId="0" fontId="45" fillId="0" borderId="0" xfId="0" applyFont="1" applyBorder="1" applyAlignment="1">
      <alignment horizontal="left" vertical="center" wrapText="1"/>
    </xf>
    <xf numFmtId="0" fontId="27" fillId="8" borderId="6" xfId="0" applyFont="1" applyFill="1" applyBorder="1" applyAlignment="1">
      <alignment horizontal="center" vertical="center"/>
    </xf>
    <xf numFmtId="0" fontId="27" fillId="8" borderId="0" xfId="0" applyFont="1" applyFill="1" applyBorder="1" applyAlignment="1">
      <alignment horizontal="left" vertical="center"/>
    </xf>
    <xf numFmtId="0" fontId="42" fillId="0" borderId="0" xfId="0" applyFont="1" applyBorder="1" applyAlignment="1">
      <alignment vertical="center"/>
    </xf>
    <xf numFmtId="0" fontId="15" fillId="7" borderId="38" xfId="3" applyFont="1" applyFill="1" applyBorder="1" applyAlignment="1">
      <alignment horizontal="right" vertical="top" wrapText="1"/>
    </xf>
    <xf numFmtId="0" fontId="15" fillId="7" borderId="39" xfId="3" applyFont="1" applyFill="1" applyBorder="1" applyAlignment="1">
      <alignment horizontal="right" vertical="top" wrapText="1"/>
    </xf>
    <xf numFmtId="0" fontId="15" fillId="7" borderId="40" xfId="3" applyFont="1" applyFill="1" applyBorder="1" applyAlignment="1">
      <alignment horizontal="right" vertical="top" wrapText="1"/>
    </xf>
    <xf numFmtId="0" fontId="15" fillId="7" borderId="20" xfId="3" applyFont="1" applyFill="1" applyBorder="1" applyAlignment="1">
      <alignment horizontal="center" vertical="center" wrapText="1"/>
    </xf>
    <xf numFmtId="0" fontId="15" fillId="7" borderId="0" xfId="3" applyFont="1" applyFill="1" applyBorder="1" applyAlignment="1">
      <alignment horizontal="center" vertical="top" wrapText="1"/>
    </xf>
    <xf numFmtId="0" fontId="15" fillId="7" borderId="2" xfId="3" applyFont="1" applyFill="1" applyBorder="1" applyAlignment="1">
      <alignment horizontal="center" vertical="top" wrapText="1"/>
    </xf>
    <xf numFmtId="0" fontId="15" fillId="7" borderId="8" xfId="3" applyFont="1" applyFill="1" applyBorder="1" applyAlignment="1">
      <alignment horizontal="center" vertical="top" wrapText="1"/>
    </xf>
    <xf numFmtId="0" fontId="15" fillId="7" borderId="41" xfId="3" applyFont="1" applyFill="1" applyBorder="1" applyAlignment="1">
      <alignment horizontal="center" vertical="top" wrapText="1"/>
    </xf>
    <xf numFmtId="0" fontId="15" fillId="7" borderId="27" xfId="3" applyFont="1" applyFill="1" applyBorder="1" applyAlignment="1">
      <alignment horizontal="center" vertical="center" wrapText="1"/>
    </xf>
    <xf numFmtId="0" fontId="15" fillId="7" borderId="3" xfId="3" applyFont="1" applyFill="1" applyBorder="1" applyAlignment="1">
      <alignment horizontal="center" vertical="center" wrapText="1"/>
    </xf>
    <xf numFmtId="0" fontId="15" fillId="7" borderId="42" xfId="3" applyFont="1" applyFill="1" applyBorder="1" applyAlignment="1">
      <alignment horizontal="left" wrapText="1"/>
    </xf>
    <xf numFmtId="0" fontId="15" fillId="7" borderId="43" xfId="3" applyFont="1" applyFill="1" applyBorder="1" applyAlignment="1">
      <alignment horizontal="left" wrapText="1"/>
    </xf>
  </cellXfs>
  <cellStyles count="17">
    <cellStyle name="=C:\WINNT35\SYSTEM32\COMMAND.COM" xfId="13" xr:uid="{BC5519F0-7948-4BBE-BD11-C526CC5A4CED}"/>
    <cellStyle name="Comma [0]" xfId="1" builtinId="6"/>
    <cellStyle name="Comma [0] 2" xfId="16" xr:uid="{D5E8A4E9-D8F9-4989-B90E-2B0AE65881E2}"/>
    <cellStyle name="Fjárhæð" xfId="12" xr:uid="{00000000-0005-0000-0000-000001000000}"/>
    <cellStyle name="Heading 2 2" xfId="15" xr:uid="{5B14FA3F-FC2E-4DE5-9A65-B919A334D79E}"/>
    <cellStyle name="Hyperlink" xfId="4" xr:uid="{00000000-0005-0000-0000-000002000000}"/>
    <cellStyle name="Hyperlink 2" xfId="10" xr:uid="{00000000-0005-0000-0000-000003000000}"/>
    <cellStyle name="Neutral" xfId="3" builtinId="28"/>
    <cellStyle name="Normal" xfId="0" builtinId="0" customBuiltin="1"/>
    <cellStyle name="Normal 10" xfId="5" xr:uid="{00000000-0005-0000-0000-000006000000}"/>
    <cellStyle name="Normal 2" xfId="8" xr:uid="{00000000-0005-0000-0000-000007000000}"/>
    <cellStyle name="Normal 2 2 2" xfId="9" xr:uid="{00000000-0005-0000-0000-000008000000}"/>
    <cellStyle name="Normal 2 2 2 2" xfId="11" xr:uid="{00000000-0005-0000-0000-000009000000}"/>
    <cellStyle name="Normal 2 2 3" xfId="6" xr:uid="{00000000-0005-0000-0000-00000A000000}"/>
    <cellStyle name="optionalExposure" xfId="14" xr:uid="{D00B985D-3264-4977-BEE3-CFD05DF308E8}"/>
    <cellStyle name="Percent" xfId="2" builtinId="5"/>
    <cellStyle name="Texti 3" xfId="7" xr:uid="{00000000-0005-0000-0000-00000C000000}"/>
  </cellStyles>
  <dxfs count="37">
    <dxf>
      <fill>
        <patternFill>
          <bgColor indexed="10"/>
        </patternFill>
      </fill>
    </dxf>
    <dxf>
      <fill>
        <patternFill>
          <bgColor indexed="10"/>
        </patternFill>
      </fill>
    </dxf>
    <dxf>
      <fill>
        <patternFill patternType="none">
          <bgColor auto="1"/>
        </patternFill>
      </fill>
    </dxf>
    <dxf>
      <fill>
        <patternFill patternType="none">
          <bgColor auto="1"/>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patternType="none">
          <bgColor auto="1"/>
        </patternFill>
      </fill>
    </dxf>
    <dxf>
      <fill>
        <patternFill>
          <bgColor indexed="10"/>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0B45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tabColor rgb="FF0B45E6"/>
  </sheetPr>
  <dimension ref="A1:L54"/>
  <sheetViews>
    <sheetView showGridLines="0" tabSelected="1" workbookViewId="0">
      <selection sqref="A1:A2"/>
    </sheetView>
  </sheetViews>
  <sheetFormatPr defaultColWidth="9.109375" defaultRowHeight="14.4" x14ac:dyDescent="0.3"/>
  <cols>
    <col min="1" max="1" width="44.88671875" style="371" customWidth="1"/>
    <col min="2" max="6" width="9" style="371" customWidth="1"/>
    <col min="7" max="7" width="40.109375" style="371" customWidth="1"/>
    <col min="8" max="16384" width="9.109375" style="371"/>
  </cols>
  <sheetData>
    <row r="1" spans="1:12" ht="15.75" customHeight="1" x14ac:dyDescent="0.3">
      <c r="A1" s="458" t="s">
        <v>859</v>
      </c>
      <c r="B1" s="370"/>
      <c r="C1" s="370"/>
      <c r="D1" s="370"/>
      <c r="E1" s="370"/>
      <c r="F1" s="370"/>
      <c r="G1" s="239"/>
    </row>
    <row r="2" spans="1:12" x14ac:dyDescent="0.3">
      <c r="A2" s="458"/>
      <c r="B2" s="372"/>
      <c r="C2" s="372"/>
      <c r="D2" s="372"/>
      <c r="E2" s="372"/>
      <c r="F2" s="372"/>
      <c r="G2" s="239"/>
    </row>
    <row r="3" spans="1:12" x14ac:dyDescent="0.3">
      <c r="A3" s="373"/>
      <c r="B3" s="374"/>
      <c r="C3" s="374"/>
      <c r="D3" s="374"/>
      <c r="E3" s="374"/>
      <c r="F3" s="374"/>
      <c r="G3" s="239"/>
    </row>
    <row r="4" spans="1:12" ht="15" customHeight="1" x14ac:dyDescent="0.3">
      <c r="A4" s="457" t="s">
        <v>860</v>
      </c>
      <c r="B4" s="457"/>
      <c r="C4" s="457"/>
      <c r="D4" s="457"/>
      <c r="E4" s="457"/>
      <c r="F4" s="457"/>
      <c r="G4"/>
      <c r="H4"/>
      <c r="I4"/>
      <c r="J4"/>
      <c r="K4"/>
      <c r="L4"/>
    </row>
    <row r="5" spans="1:12" x14ac:dyDescent="0.3">
      <c r="A5" s="457"/>
      <c r="B5" s="457"/>
      <c r="C5" s="457"/>
      <c r="D5" s="457"/>
      <c r="E5" s="457"/>
      <c r="F5" s="457"/>
      <c r="G5"/>
      <c r="H5"/>
      <c r="I5"/>
      <c r="J5"/>
      <c r="K5"/>
      <c r="L5"/>
    </row>
    <row r="6" spans="1:12" x14ac:dyDescent="0.3">
      <c r="A6" s="457"/>
      <c r="B6" s="457"/>
      <c r="C6" s="457"/>
      <c r="D6" s="457"/>
      <c r="E6" s="457"/>
      <c r="F6" s="457"/>
      <c r="G6"/>
      <c r="H6"/>
      <c r="I6"/>
      <c r="J6"/>
      <c r="K6"/>
      <c r="L6"/>
    </row>
    <row r="7" spans="1:12" x14ac:dyDescent="0.3">
      <c r="A7" s="457"/>
      <c r="B7" s="457"/>
      <c r="C7" s="457"/>
      <c r="D7" s="457"/>
      <c r="E7" s="457"/>
      <c r="F7" s="457"/>
      <c r="G7"/>
      <c r="H7"/>
      <c r="I7"/>
      <c r="J7"/>
      <c r="K7"/>
      <c r="L7"/>
    </row>
    <row r="8" spans="1:12" x14ac:dyDescent="0.3">
      <c r="A8" s="457" t="s">
        <v>861</v>
      </c>
      <c r="B8" s="457"/>
      <c r="C8" s="457"/>
      <c r="D8" s="457"/>
      <c r="E8" s="457"/>
      <c r="F8" s="457"/>
      <c r="G8"/>
      <c r="H8"/>
      <c r="I8"/>
      <c r="J8"/>
      <c r="K8"/>
      <c r="L8"/>
    </row>
    <row r="9" spans="1:12" x14ac:dyDescent="0.3">
      <c r="A9" s="457"/>
      <c r="B9" s="457"/>
      <c r="C9" s="457"/>
      <c r="D9" s="457"/>
      <c r="E9" s="457"/>
      <c r="F9" s="457"/>
      <c r="G9"/>
      <c r="H9"/>
      <c r="I9"/>
      <c r="J9"/>
      <c r="K9"/>
      <c r="L9"/>
    </row>
    <row r="10" spans="1:12" x14ac:dyDescent="0.3">
      <c r="A10" s="457"/>
      <c r="B10" s="457"/>
      <c r="C10" s="457"/>
      <c r="D10" s="457"/>
      <c r="E10" s="457"/>
      <c r="F10" s="457"/>
      <c r="G10"/>
      <c r="H10"/>
      <c r="I10"/>
      <c r="J10"/>
      <c r="K10"/>
      <c r="L10"/>
    </row>
    <row r="11" spans="1:12" s="375" customFormat="1" x14ac:dyDescent="0.3">
      <c r="A11" s="457" t="s">
        <v>862</v>
      </c>
      <c r="B11" s="457"/>
      <c r="C11" s="457"/>
      <c r="D11" s="457"/>
      <c r="E11" s="457"/>
      <c r="F11" s="457"/>
      <c r="G11"/>
      <c r="H11"/>
      <c r="I11"/>
      <c r="J11"/>
      <c r="K11"/>
      <c r="L11"/>
    </row>
    <row r="12" spans="1:12" x14ac:dyDescent="0.3">
      <c r="A12" s="457"/>
      <c r="B12" s="457"/>
      <c r="C12" s="457"/>
      <c r="D12" s="457"/>
      <c r="E12" s="457"/>
      <c r="F12" s="457"/>
      <c r="G12"/>
      <c r="H12"/>
      <c r="I12"/>
      <c r="J12"/>
      <c r="K12"/>
      <c r="L12"/>
    </row>
    <row r="13" spans="1:12" x14ac:dyDescent="0.3">
      <c r="A13" s="457"/>
      <c r="B13" s="457"/>
      <c r="C13" s="457"/>
      <c r="D13" s="457"/>
      <c r="E13" s="457"/>
      <c r="F13" s="457"/>
      <c r="G13"/>
      <c r="H13"/>
      <c r="I13"/>
      <c r="J13"/>
      <c r="K13"/>
      <c r="L13"/>
    </row>
    <row r="14" spans="1:12" x14ac:dyDescent="0.3">
      <c r="A14" s="457"/>
      <c r="B14" s="457"/>
      <c r="C14" s="457"/>
      <c r="D14" s="457"/>
      <c r="E14" s="457"/>
      <c r="F14" s="457"/>
      <c r="G14"/>
      <c r="H14"/>
      <c r="I14"/>
      <c r="J14"/>
      <c r="K14"/>
      <c r="L14"/>
    </row>
    <row r="15" spans="1:12" x14ac:dyDescent="0.3">
      <c r="A15" s="457"/>
      <c r="B15" s="457"/>
      <c r="C15" s="457"/>
      <c r="D15" s="457"/>
      <c r="E15" s="457"/>
      <c r="F15" s="457"/>
      <c r="G15"/>
      <c r="H15"/>
      <c r="I15"/>
      <c r="J15"/>
      <c r="K15"/>
      <c r="L15"/>
    </row>
    <row r="16" spans="1:12" x14ac:dyDescent="0.3">
      <c r="A16" s="457"/>
      <c r="B16" s="457"/>
      <c r="C16" s="457"/>
      <c r="D16" s="457"/>
      <c r="E16" s="457"/>
      <c r="F16" s="457"/>
      <c r="G16"/>
      <c r="H16"/>
      <c r="I16"/>
      <c r="J16"/>
      <c r="K16"/>
      <c r="L16"/>
    </row>
    <row r="17" spans="1:12" x14ac:dyDescent="0.3">
      <c r="A17" s="457" t="s">
        <v>863</v>
      </c>
      <c r="B17" s="457"/>
      <c r="C17" s="457"/>
      <c r="D17" s="457"/>
      <c r="E17" s="457"/>
      <c r="F17" s="457"/>
      <c r="G17"/>
      <c r="H17"/>
      <c r="I17"/>
      <c r="J17"/>
      <c r="K17"/>
      <c r="L17"/>
    </row>
    <row r="18" spans="1:12" x14ac:dyDescent="0.3">
      <c r="A18" s="457"/>
      <c r="B18" s="457"/>
      <c r="C18" s="457"/>
      <c r="D18" s="457"/>
      <c r="E18" s="457"/>
      <c r="F18" s="457"/>
      <c r="G18"/>
      <c r="H18"/>
      <c r="I18"/>
      <c r="J18"/>
      <c r="K18"/>
      <c r="L18"/>
    </row>
    <row r="19" spans="1:12" x14ac:dyDescent="0.3">
      <c r="A19" s="262" t="s">
        <v>864</v>
      </c>
      <c r="B19" s="239"/>
      <c r="C19" s="239"/>
      <c r="D19" s="239"/>
      <c r="E19" s="239"/>
      <c r="F19" s="239"/>
      <c r="G19"/>
      <c r="H19"/>
      <c r="I19"/>
      <c r="J19"/>
      <c r="K19"/>
      <c r="L19"/>
    </row>
    <row r="20" spans="1:12" x14ac:dyDescent="0.3">
      <c r="A20" s="457"/>
      <c r="B20" s="457"/>
      <c r="C20" s="457"/>
      <c r="D20" s="457"/>
      <c r="E20" s="457"/>
      <c r="F20" s="457"/>
      <c r="G20"/>
      <c r="H20" s="4"/>
      <c r="I20"/>
      <c r="J20"/>
      <c r="K20"/>
      <c r="L20"/>
    </row>
    <row r="21" spans="1:12" x14ac:dyDescent="0.3">
      <c r="A21" s="457"/>
      <c r="B21" s="457"/>
      <c r="C21" s="457"/>
      <c r="D21" s="457"/>
      <c r="E21" s="457"/>
      <c r="F21" s="457"/>
      <c r="G21"/>
      <c r="H21"/>
      <c r="I21"/>
      <c r="J21"/>
      <c r="K21"/>
      <c r="L21"/>
    </row>
    <row r="22" spans="1:12" x14ac:dyDescent="0.3">
      <c r="A22" s="457"/>
      <c r="B22" s="457"/>
      <c r="C22" s="457"/>
      <c r="D22" s="457"/>
      <c r="E22" s="457"/>
      <c r="F22" s="457"/>
      <c r="G22"/>
      <c r="H22"/>
      <c r="I22"/>
      <c r="J22"/>
      <c r="K22"/>
      <c r="L22"/>
    </row>
    <row r="23" spans="1:12" x14ac:dyDescent="0.3">
      <c r="A23" s="239"/>
      <c r="B23" s="239"/>
      <c r="C23" s="239"/>
      <c r="D23" s="239"/>
      <c r="E23" s="239"/>
      <c r="F23" s="239"/>
      <c r="G23"/>
      <c r="H23"/>
      <c r="I23"/>
      <c r="J23"/>
      <c r="K23"/>
      <c r="L23"/>
    </row>
    <row r="24" spans="1:12" x14ac:dyDescent="0.3">
      <c r="A24" s="239"/>
      <c r="B24" s="239"/>
      <c r="C24" s="239"/>
      <c r="D24" s="239"/>
      <c r="E24" s="239"/>
      <c r="F24" s="239"/>
      <c r="G24"/>
      <c r="H24"/>
      <c r="I24"/>
      <c r="J24"/>
      <c r="K24"/>
      <c r="L24"/>
    </row>
    <row r="25" spans="1:12" x14ac:dyDescent="0.3">
      <c r="A25" s="239"/>
      <c r="B25" s="239"/>
      <c r="C25" s="239"/>
      <c r="D25" s="239"/>
      <c r="E25" s="239"/>
      <c r="F25" s="239"/>
      <c r="G25"/>
      <c r="H25"/>
      <c r="I25"/>
      <c r="J25"/>
      <c r="K25"/>
      <c r="L25"/>
    </row>
    <row r="26" spans="1:12" x14ac:dyDescent="0.3">
      <c r="A26" s="239"/>
      <c r="B26" s="239"/>
      <c r="C26" s="239"/>
      <c r="D26" s="239"/>
      <c r="E26" s="239"/>
      <c r="F26" s="239"/>
      <c r="G26"/>
      <c r="H26"/>
      <c r="I26"/>
      <c r="J26"/>
      <c r="K26"/>
      <c r="L26"/>
    </row>
    <row r="27" spans="1:12" x14ac:dyDescent="0.3">
      <c r="A27" s="239"/>
      <c r="B27" s="239"/>
      <c r="C27" s="239"/>
      <c r="D27" s="239"/>
      <c r="E27" s="239"/>
      <c r="F27" s="239"/>
      <c r="G27"/>
      <c r="H27"/>
      <c r="I27"/>
      <c r="J27"/>
      <c r="K27"/>
      <c r="L27"/>
    </row>
    <row r="28" spans="1:12" x14ac:dyDescent="0.3">
      <c r="A28" s="239"/>
      <c r="B28" s="239"/>
      <c r="C28" s="239"/>
      <c r="D28" s="239"/>
      <c r="E28" s="239"/>
      <c r="F28" s="239"/>
      <c r="G28"/>
      <c r="H28"/>
      <c r="I28"/>
      <c r="J28"/>
      <c r="K28"/>
      <c r="L28"/>
    </row>
    <row r="29" spans="1:12" x14ac:dyDescent="0.3">
      <c r="A29" s="239"/>
      <c r="B29" s="239"/>
      <c r="C29" s="239"/>
      <c r="D29" s="239"/>
      <c r="E29" s="239"/>
      <c r="F29" s="239"/>
      <c r="G29"/>
      <c r="H29"/>
      <c r="I29"/>
      <c r="J29"/>
      <c r="K29"/>
      <c r="L29"/>
    </row>
    <row r="30" spans="1:12" x14ac:dyDescent="0.3">
      <c r="A30" s="239"/>
      <c r="B30" s="239"/>
      <c r="C30" s="239"/>
      <c r="D30" s="239"/>
      <c r="E30" s="239"/>
      <c r="F30" s="239"/>
      <c r="G30"/>
      <c r="H30"/>
      <c r="I30"/>
      <c r="J30"/>
      <c r="K30"/>
      <c r="L30"/>
    </row>
    <row r="31" spans="1:12" x14ac:dyDescent="0.3">
      <c r="A31" s="239"/>
      <c r="B31" s="239"/>
      <c r="C31" s="239"/>
      <c r="D31" s="239"/>
      <c r="E31" s="239"/>
      <c r="F31" s="239"/>
    </row>
    <row r="32" spans="1:12" x14ac:dyDescent="0.3">
      <c r="A32" s="239"/>
      <c r="B32" s="239"/>
      <c r="C32" s="239"/>
      <c r="D32" s="239"/>
      <c r="E32" s="239"/>
      <c r="F32" s="239"/>
    </row>
    <row r="33" spans="1:6" x14ac:dyDescent="0.3">
      <c r="A33" s="239"/>
      <c r="B33" s="239"/>
      <c r="C33" s="239"/>
      <c r="D33" s="239"/>
      <c r="E33" s="239"/>
      <c r="F33" s="239"/>
    </row>
    <row r="34" spans="1:6" x14ac:dyDescent="0.3">
      <c r="A34" s="239"/>
      <c r="B34" s="239"/>
      <c r="C34" s="239"/>
      <c r="D34" s="239"/>
      <c r="E34" s="239"/>
      <c r="F34" s="239"/>
    </row>
    <row r="35" spans="1:6" x14ac:dyDescent="0.3">
      <c r="A35" s="239"/>
      <c r="B35" s="239"/>
      <c r="C35" s="239"/>
      <c r="D35" s="239"/>
      <c r="E35" s="239"/>
      <c r="F35" s="239"/>
    </row>
    <row r="36" spans="1:6" x14ac:dyDescent="0.3">
      <c r="A36" s="239"/>
      <c r="B36" s="239"/>
      <c r="C36" s="239"/>
      <c r="D36" s="239"/>
      <c r="E36" s="239"/>
      <c r="F36" s="239"/>
    </row>
    <row r="37" spans="1:6" x14ac:dyDescent="0.3">
      <c r="A37" s="239"/>
      <c r="B37" s="239"/>
      <c r="C37" s="239"/>
      <c r="D37" s="239"/>
      <c r="E37" s="239"/>
      <c r="F37" s="239"/>
    </row>
    <row r="38" spans="1:6" x14ac:dyDescent="0.3">
      <c r="A38" s="239"/>
      <c r="B38" s="239"/>
      <c r="C38" s="239"/>
      <c r="D38" s="239"/>
      <c r="E38" s="239"/>
      <c r="F38" s="239"/>
    </row>
    <row r="39" spans="1:6" x14ac:dyDescent="0.3">
      <c r="A39" s="239"/>
      <c r="B39" s="239"/>
      <c r="C39" s="239"/>
      <c r="D39" s="239"/>
      <c r="E39" s="239"/>
      <c r="F39" s="239"/>
    </row>
    <row r="40" spans="1:6" x14ac:dyDescent="0.3">
      <c r="A40" s="239"/>
      <c r="B40" s="239"/>
      <c r="C40" s="239"/>
      <c r="D40" s="239"/>
      <c r="E40" s="239"/>
      <c r="F40" s="239"/>
    </row>
    <row r="41" spans="1:6" x14ac:dyDescent="0.3">
      <c r="A41" s="239"/>
      <c r="B41" s="239"/>
      <c r="C41" s="239"/>
      <c r="D41" s="239"/>
      <c r="E41" s="239"/>
      <c r="F41" s="239"/>
    </row>
    <row r="42" spans="1:6" x14ac:dyDescent="0.3">
      <c r="A42" s="239"/>
      <c r="B42" s="239"/>
      <c r="C42" s="239"/>
      <c r="D42" s="239"/>
      <c r="E42" s="239"/>
      <c r="F42" s="239"/>
    </row>
    <row r="43" spans="1:6" x14ac:dyDescent="0.3">
      <c r="A43" s="239"/>
      <c r="B43" s="239"/>
      <c r="C43" s="239"/>
      <c r="D43" s="239"/>
      <c r="E43" s="239"/>
      <c r="F43" s="239"/>
    </row>
    <row r="44" spans="1:6" x14ac:dyDescent="0.3">
      <c r="A44" s="239"/>
      <c r="B44" s="239"/>
      <c r="C44" s="239"/>
      <c r="D44" s="239"/>
      <c r="E44" s="239"/>
      <c r="F44" s="239"/>
    </row>
    <row r="45" spans="1:6" x14ac:dyDescent="0.3">
      <c r="A45" s="239"/>
      <c r="B45" s="239"/>
      <c r="C45" s="239"/>
      <c r="D45" s="239"/>
      <c r="E45" s="239"/>
      <c r="F45" s="239"/>
    </row>
    <row r="46" spans="1:6" x14ac:dyDescent="0.3">
      <c r="A46" s="239"/>
      <c r="B46" s="239"/>
      <c r="C46" s="239"/>
      <c r="D46" s="239"/>
      <c r="E46" s="239"/>
      <c r="F46" s="239"/>
    </row>
    <row r="47" spans="1:6" x14ac:dyDescent="0.3">
      <c r="A47" s="239"/>
      <c r="B47" s="239"/>
      <c r="C47" s="239"/>
      <c r="D47" s="239"/>
      <c r="E47" s="239"/>
      <c r="F47" s="239"/>
    </row>
    <row r="48" spans="1:6" x14ac:dyDescent="0.3">
      <c r="A48" s="239"/>
      <c r="B48" s="239"/>
      <c r="C48" s="239"/>
      <c r="D48" s="239"/>
      <c r="E48" s="239"/>
      <c r="F48" s="239"/>
    </row>
    <row r="49" spans="1:6" x14ac:dyDescent="0.3">
      <c r="A49" s="239"/>
      <c r="B49" s="239"/>
      <c r="C49" s="239"/>
      <c r="D49" s="239"/>
      <c r="E49" s="239"/>
      <c r="F49" s="239"/>
    </row>
    <row r="50" spans="1:6" x14ac:dyDescent="0.3">
      <c r="A50" s="239"/>
      <c r="B50" s="239"/>
      <c r="C50" s="239"/>
      <c r="D50" s="239"/>
      <c r="E50" s="239"/>
      <c r="F50" s="239"/>
    </row>
    <row r="51" spans="1:6" x14ac:dyDescent="0.3">
      <c r="A51" s="239"/>
      <c r="B51" s="239"/>
      <c r="C51" s="239"/>
      <c r="D51" s="239"/>
      <c r="E51" s="239"/>
      <c r="F51" s="239"/>
    </row>
    <row r="52" spans="1:6" x14ac:dyDescent="0.3">
      <c r="A52" s="239"/>
      <c r="B52" s="239"/>
      <c r="C52" s="239"/>
      <c r="D52" s="239"/>
      <c r="E52" s="239"/>
      <c r="F52" s="239"/>
    </row>
    <row r="53" spans="1:6" x14ac:dyDescent="0.3">
      <c r="A53" s="239"/>
      <c r="B53" s="239"/>
      <c r="C53" s="239"/>
      <c r="D53" s="239"/>
      <c r="E53" s="239"/>
      <c r="F53" s="239"/>
    </row>
    <row r="54" spans="1:6" x14ac:dyDescent="0.3">
      <c r="A54" s="239"/>
      <c r="B54" s="239"/>
      <c r="C54" s="239"/>
      <c r="D54" s="239"/>
      <c r="E54" s="239"/>
      <c r="F54" s="239"/>
    </row>
  </sheetData>
  <mergeCells count="6">
    <mergeCell ref="A20:F22"/>
    <mergeCell ref="A1:A2"/>
    <mergeCell ref="A4:F7"/>
    <mergeCell ref="A8:F10"/>
    <mergeCell ref="A11:F16"/>
    <mergeCell ref="A17:F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5276-A5C2-47E6-BB1D-90EFD4C5E27C}">
  <sheetPr>
    <tabColor rgb="FF0B45E6"/>
  </sheetPr>
  <dimension ref="A1:E20"/>
  <sheetViews>
    <sheetView showGridLines="0" zoomScaleNormal="100" workbookViewId="0"/>
  </sheetViews>
  <sheetFormatPr defaultColWidth="9.33203125" defaultRowHeight="13.8" x14ac:dyDescent="0.3"/>
  <cols>
    <col min="1" max="1" width="7" style="18" customWidth="1"/>
    <col min="2" max="2" width="96.33203125" style="18" customWidth="1"/>
    <col min="3" max="3" width="16.33203125" style="280" customWidth="1"/>
    <col min="4" max="4" width="4.109375" style="18" customWidth="1"/>
    <col min="5" max="5" width="8.5546875" style="18" customWidth="1"/>
    <col min="6" max="16384" width="9.33203125" style="18"/>
  </cols>
  <sheetData>
    <row r="1" spans="1:5" ht="15" customHeight="1" x14ac:dyDescent="0.3">
      <c r="A1" s="41" t="s">
        <v>824</v>
      </c>
    </row>
    <row r="2" spans="1:5" ht="15" customHeight="1" x14ac:dyDescent="0.3">
      <c r="A2" s="41"/>
    </row>
    <row r="3" spans="1:5" ht="15" customHeight="1" x14ac:dyDescent="0.3">
      <c r="C3" s="119" t="s">
        <v>55</v>
      </c>
    </row>
    <row r="4" spans="1:5" ht="15" customHeight="1" x14ac:dyDescent="0.3">
      <c r="A4" s="303"/>
      <c r="B4" s="304"/>
      <c r="C4" s="469" t="s">
        <v>642</v>
      </c>
    </row>
    <row r="5" spans="1:5" ht="15" customHeight="1" x14ac:dyDescent="0.3">
      <c r="A5" s="51" t="s">
        <v>327</v>
      </c>
      <c r="B5" s="51"/>
      <c r="C5" s="470"/>
      <c r="E5" s="90" t="s">
        <v>303</v>
      </c>
    </row>
    <row r="6" spans="1:5" ht="15" customHeight="1" x14ac:dyDescent="0.3">
      <c r="A6" s="299" t="s">
        <v>471</v>
      </c>
      <c r="B6" s="300" t="s">
        <v>660</v>
      </c>
      <c r="C6" s="284">
        <v>1165903</v>
      </c>
      <c r="D6" s="289"/>
    </row>
    <row r="7" spans="1:5" ht="15" customHeight="1" x14ac:dyDescent="0.3">
      <c r="A7" s="299" t="s">
        <v>472</v>
      </c>
      <c r="B7" s="300" t="s">
        <v>661</v>
      </c>
      <c r="C7" s="284">
        <v>46951</v>
      </c>
      <c r="D7" s="289"/>
    </row>
    <row r="8" spans="1:5" ht="15" customHeight="1" x14ac:dyDescent="0.3">
      <c r="A8" s="299" t="s">
        <v>662</v>
      </c>
      <c r="B8" s="300" t="s">
        <v>663</v>
      </c>
      <c r="C8" s="284">
        <v>1118952</v>
      </c>
      <c r="D8" s="289"/>
    </row>
    <row r="9" spans="1:5" ht="15" customHeight="1" x14ac:dyDescent="0.3">
      <c r="A9" s="299" t="s">
        <v>664</v>
      </c>
      <c r="B9" s="300" t="s">
        <v>380</v>
      </c>
      <c r="C9" s="284">
        <v>24669</v>
      </c>
      <c r="D9" s="289"/>
    </row>
    <row r="10" spans="1:5" ht="15" customHeight="1" x14ac:dyDescent="0.3">
      <c r="A10" s="299" t="s">
        <v>407</v>
      </c>
      <c r="B10" s="300" t="s">
        <v>665</v>
      </c>
      <c r="C10" s="284">
        <v>162979</v>
      </c>
      <c r="D10" s="289"/>
    </row>
    <row r="11" spans="1:5" ht="15" customHeight="1" x14ac:dyDescent="0.3">
      <c r="A11" s="299" t="s">
        <v>666</v>
      </c>
      <c r="B11" s="300" t="s">
        <v>757</v>
      </c>
      <c r="C11" s="284">
        <v>1138</v>
      </c>
      <c r="D11" s="289"/>
    </row>
    <row r="12" spans="1:5" ht="15" customHeight="1" x14ac:dyDescent="0.3">
      <c r="A12" s="299" t="s">
        <v>667</v>
      </c>
      <c r="B12" s="300" t="s">
        <v>375</v>
      </c>
      <c r="C12" s="284">
        <v>38177</v>
      </c>
      <c r="D12" s="289"/>
    </row>
    <row r="13" spans="1:5" ht="15" customHeight="1" x14ac:dyDescent="0.3">
      <c r="A13" s="299" t="s">
        <v>668</v>
      </c>
      <c r="B13" s="300" t="s">
        <v>669</v>
      </c>
      <c r="C13" s="284">
        <v>418874</v>
      </c>
      <c r="D13" s="289"/>
    </row>
    <row r="14" spans="1:5" ht="15" customHeight="1" x14ac:dyDescent="0.3">
      <c r="A14" s="299" t="s">
        <v>670</v>
      </c>
      <c r="B14" s="300" t="s">
        <v>671</v>
      </c>
      <c r="C14" s="284">
        <v>126951</v>
      </c>
      <c r="D14" s="289"/>
    </row>
    <row r="15" spans="1:5" ht="15" customHeight="1" x14ac:dyDescent="0.3">
      <c r="A15" s="299" t="s">
        <v>672</v>
      </c>
      <c r="B15" s="300" t="s">
        <v>673</v>
      </c>
      <c r="C15" s="284">
        <v>276022</v>
      </c>
      <c r="D15" s="289"/>
    </row>
    <row r="16" spans="1:5" ht="15" customHeight="1" x14ac:dyDescent="0.3">
      <c r="A16" s="299" t="s">
        <v>674</v>
      </c>
      <c r="B16" s="300" t="s">
        <v>379</v>
      </c>
      <c r="C16" s="284">
        <v>18090</v>
      </c>
      <c r="D16" s="289"/>
    </row>
    <row r="17" spans="1:4" ht="15" customHeight="1" x14ac:dyDescent="0.3">
      <c r="A17" s="305" t="s">
        <v>675</v>
      </c>
      <c r="B17" s="306" t="s">
        <v>676</v>
      </c>
      <c r="C17" s="307">
        <v>52052</v>
      </c>
      <c r="D17" s="289"/>
    </row>
    <row r="18" spans="1:4" ht="15" customHeight="1" x14ac:dyDescent="0.3">
      <c r="A18" s="308"/>
      <c r="B18" s="283"/>
      <c r="C18" s="309"/>
    </row>
    <row r="19" spans="1:4" ht="15" customHeight="1" x14ac:dyDescent="0.3"/>
    <row r="20" spans="1:4" ht="15" customHeight="1" x14ac:dyDescent="0.3"/>
  </sheetData>
  <mergeCells count="1">
    <mergeCell ref="C4:C5"/>
  </mergeCells>
  <conditionalFormatting sqref="C7 C9:C17">
    <cfRule type="cellIs" dxfId="2" priority="14" stopIfTrue="1" operator="lessThan">
      <formula>0</formula>
    </cfRule>
  </conditionalFormatting>
  <conditionalFormatting sqref="C6">
    <cfRule type="cellIs" dxfId="1" priority="5" stopIfTrue="1" operator="lessThan">
      <formula>0</formula>
    </cfRule>
  </conditionalFormatting>
  <conditionalFormatting sqref="C8">
    <cfRule type="cellIs" dxfId="0" priority="4" stopIfTrue="1" operator="lessThan">
      <formula>0</formula>
    </cfRule>
  </conditionalFormatting>
  <hyperlinks>
    <hyperlink ref="E5" location="Index!A1" display="Index" xr:uid="{345154D4-DEDE-4008-9167-E772243FA5C3}"/>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B45E6"/>
  </sheetPr>
  <dimension ref="A1:AA17"/>
  <sheetViews>
    <sheetView showGridLines="0" workbookViewId="0"/>
  </sheetViews>
  <sheetFormatPr defaultColWidth="9.33203125" defaultRowHeight="15.75" customHeight="1" x14ac:dyDescent="0.3"/>
  <cols>
    <col min="1" max="1" width="5" style="18" customWidth="1"/>
    <col min="2" max="2" width="27.6640625" style="18" customWidth="1"/>
    <col min="3" max="4" width="12.109375" style="18" customWidth="1"/>
    <col min="5" max="5" width="2.6640625" style="18" customWidth="1"/>
    <col min="6" max="7" width="15.6640625" style="18" customWidth="1"/>
    <col min="8" max="8" width="2.6640625" style="18" customWidth="1"/>
    <col min="9" max="10" width="12.109375" style="18" customWidth="1"/>
    <col min="11" max="11" width="2.6640625" style="18" customWidth="1"/>
    <col min="12" max="13" width="12.109375" style="18" customWidth="1"/>
    <col min="14" max="14" width="13.88671875" style="18" customWidth="1"/>
    <col min="15" max="18" width="12.109375" style="18" customWidth="1"/>
    <col min="19" max="19" width="3.44140625" style="18" customWidth="1"/>
    <col min="20" max="20" width="8.5546875" style="18" customWidth="1"/>
    <col min="21" max="16384" width="9.33203125" style="18"/>
  </cols>
  <sheetData>
    <row r="1" spans="1:27" ht="15.75" customHeight="1" x14ac:dyDescent="0.3">
      <c r="A1" s="41" t="s">
        <v>826</v>
      </c>
    </row>
    <row r="2" spans="1:27" ht="15.75" customHeight="1" x14ac:dyDescent="0.3">
      <c r="B2" s="41"/>
    </row>
    <row r="3" spans="1:27" ht="15.75" customHeight="1" x14ac:dyDescent="0.3">
      <c r="C3" s="88" t="s">
        <v>55</v>
      </c>
      <c r="D3" s="88" t="s">
        <v>56</v>
      </c>
      <c r="E3" s="88"/>
      <c r="F3" s="88" t="s">
        <v>57</v>
      </c>
      <c r="G3" s="88" t="s">
        <v>99</v>
      </c>
      <c r="H3" s="88"/>
      <c r="I3" s="88" t="s">
        <v>100</v>
      </c>
      <c r="J3" s="88" t="s">
        <v>316</v>
      </c>
      <c r="K3" s="88"/>
      <c r="L3" s="88" t="s">
        <v>280</v>
      </c>
      <c r="M3" s="88" t="s">
        <v>312</v>
      </c>
      <c r="N3" s="88" t="s">
        <v>320</v>
      </c>
      <c r="O3" s="88" t="s">
        <v>321</v>
      </c>
      <c r="P3" s="88" t="s">
        <v>322</v>
      </c>
      <c r="Q3" s="88" t="s">
        <v>323</v>
      </c>
      <c r="R3" s="88" t="s">
        <v>325</v>
      </c>
    </row>
    <row r="4" spans="1:27" ht="24.9" customHeight="1" x14ac:dyDescent="0.3">
      <c r="A4" s="460" t="s">
        <v>327</v>
      </c>
      <c r="B4" s="460"/>
      <c r="C4" s="473" t="s">
        <v>309</v>
      </c>
      <c r="D4" s="473"/>
      <c r="E4" s="89"/>
      <c r="F4" s="472" t="s">
        <v>313</v>
      </c>
      <c r="G4" s="472"/>
      <c r="H4" s="89"/>
      <c r="I4" s="113"/>
      <c r="J4" s="113"/>
      <c r="K4" s="89"/>
      <c r="L4" s="473" t="s">
        <v>302</v>
      </c>
      <c r="M4" s="473"/>
      <c r="N4" s="473"/>
      <c r="O4" s="473"/>
      <c r="P4" s="463" t="s">
        <v>107</v>
      </c>
      <c r="Q4" s="463" t="s">
        <v>324</v>
      </c>
      <c r="R4" s="463" t="s">
        <v>326</v>
      </c>
      <c r="T4" s="90" t="s">
        <v>303</v>
      </c>
    </row>
    <row r="5" spans="1:27" ht="15.75" customHeight="1" x14ac:dyDescent="0.3">
      <c r="A5" s="460"/>
      <c r="B5" s="460"/>
      <c r="C5" s="463" t="s">
        <v>310</v>
      </c>
      <c r="D5" s="463" t="s">
        <v>311</v>
      </c>
      <c r="E5" s="89"/>
      <c r="F5" s="463" t="s">
        <v>314</v>
      </c>
      <c r="G5" s="463" t="s">
        <v>304</v>
      </c>
      <c r="H5" s="91"/>
      <c r="I5" s="475" t="s">
        <v>318</v>
      </c>
      <c r="J5" s="89"/>
      <c r="K5" s="89"/>
      <c r="L5" s="463" t="s">
        <v>317</v>
      </c>
      <c r="M5" s="463" t="s">
        <v>319</v>
      </c>
      <c r="N5" s="463" t="s">
        <v>329</v>
      </c>
      <c r="O5" s="89"/>
      <c r="P5" s="463"/>
      <c r="Q5" s="463"/>
      <c r="R5" s="463"/>
    </row>
    <row r="6" spans="1:27" ht="15.75" customHeight="1" x14ac:dyDescent="0.3">
      <c r="A6" s="460"/>
      <c r="B6" s="460"/>
      <c r="C6" s="463"/>
      <c r="D6" s="463" t="s">
        <v>312</v>
      </c>
      <c r="E6" s="91"/>
      <c r="F6" s="463"/>
      <c r="G6" s="463"/>
      <c r="H6" s="91"/>
      <c r="I6" s="475"/>
      <c r="J6" s="463" t="s">
        <v>315</v>
      </c>
      <c r="K6" s="91"/>
      <c r="L6" s="463"/>
      <c r="M6" s="463"/>
      <c r="N6" s="463"/>
      <c r="O6" s="89"/>
      <c r="P6" s="463"/>
      <c r="Q6" s="463"/>
      <c r="R6" s="463"/>
    </row>
    <row r="7" spans="1:27" ht="15.75" customHeight="1" x14ac:dyDescent="0.3">
      <c r="A7" s="460"/>
      <c r="B7" s="460"/>
      <c r="C7" s="463"/>
      <c r="D7" s="463"/>
      <c r="E7" s="91"/>
      <c r="F7" s="463"/>
      <c r="G7" s="463"/>
      <c r="H7" s="91"/>
      <c r="I7" s="475"/>
      <c r="J7" s="463"/>
      <c r="K7" s="91"/>
      <c r="L7" s="463"/>
      <c r="M7" s="463"/>
      <c r="N7" s="463"/>
      <c r="O7" s="89"/>
      <c r="P7" s="463"/>
      <c r="Q7" s="463"/>
      <c r="R7" s="463"/>
    </row>
    <row r="8" spans="1:27" ht="15.75" customHeight="1" x14ac:dyDescent="0.3">
      <c r="A8" s="460"/>
      <c r="B8" s="460"/>
      <c r="C8" s="463"/>
      <c r="D8" s="463"/>
      <c r="E8" s="91"/>
      <c r="F8" s="463"/>
      <c r="G8" s="463"/>
      <c r="H8" s="91"/>
      <c r="I8" s="475"/>
      <c r="J8" s="463"/>
      <c r="K8" s="91"/>
      <c r="L8" s="463"/>
      <c r="M8" s="463"/>
      <c r="N8" s="463"/>
      <c r="O8" s="89"/>
      <c r="P8" s="463"/>
      <c r="Q8" s="463"/>
      <c r="R8" s="463"/>
    </row>
    <row r="9" spans="1:27" ht="15.75" customHeight="1" x14ac:dyDescent="0.3">
      <c r="A9" s="460"/>
      <c r="B9" s="460"/>
      <c r="C9" s="474"/>
      <c r="D9" s="474"/>
      <c r="E9" s="92"/>
      <c r="F9" s="474"/>
      <c r="G9" s="474"/>
      <c r="H9" s="92"/>
      <c r="I9" s="474"/>
      <c r="J9" s="474"/>
      <c r="K9" s="92"/>
      <c r="L9" s="474"/>
      <c r="M9" s="474"/>
      <c r="N9" s="474"/>
      <c r="O9" s="93" t="s">
        <v>92</v>
      </c>
      <c r="P9" s="474"/>
      <c r="Q9" s="474"/>
      <c r="R9" s="474"/>
    </row>
    <row r="10" spans="1:27" ht="15.75" customHeight="1" x14ac:dyDescent="0.3">
      <c r="A10" s="94" t="s">
        <v>292</v>
      </c>
      <c r="B10" s="95" t="s">
        <v>305</v>
      </c>
      <c r="C10" s="96"/>
      <c r="D10" s="96"/>
      <c r="E10" s="96"/>
      <c r="F10" s="96"/>
      <c r="G10" s="96"/>
      <c r="H10" s="96"/>
      <c r="I10" s="96"/>
      <c r="J10" s="96"/>
      <c r="K10" s="96"/>
      <c r="L10" s="96"/>
      <c r="M10" s="96"/>
      <c r="N10" s="96"/>
      <c r="O10" s="97"/>
      <c r="P10" s="96"/>
      <c r="Q10" s="96"/>
      <c r="R10" s="96"/>
    </row>
    <row r="11" spans="1:27" ht="15.75" customHeight="1" x14ac:dyDescent="0.3">
      <c r="B11" s="98" t="s">
        <v>306</v>
      </c>
      <c r="C11" s="99">
        <v>912028.02142899996</v>
      </c>
      <c r="D11" s="100"/>
      <c r="E11" s="100"/>
      <c r="F11" s="100"/>
      <c r="G11" s="100"/>
      <c r="H11" s="100"/>
      <c r="I11" s="100"/>
      <c r="J11" s="99">
        <v>912028.02142899996</v>
      </c>
      <c r="K11" s="100"/>
      <c r="L11" s="99">
        <v>43040.769839000001</v>
      </c>
      <c r="M11" s="100"/>
      <c r="N11" s="100"/>
      <c r="O11" s="99">
        <v>43040.769839000001</v>
      </c>
      <c r="P11" s="99">
        <v>538009.62298750004</v>
      </c>
      <c r="Q11" s="101">
        <v>0.94299999999999995</v>
      </c>
      <c r="R11" s="102">
        <v>0</v>
      </c>
    </row>
    <row r="12" spans="1:27" ht="15.75" customHeight="1" x14ac:dyDescent="0.3">
      <c r="B12" s="103" t="s">
        <v>307</v>
      </c>
      <c r="C12" s="99">
        <v>40486.186959000072</v>
      </c>
      <c r="D12" s="104"/>
      <c r="E12" s="104"/>
      <c r="F12" s="104"/>
      <c r="G12" s="104"/>
      <c r="H12" s="104"/>
      <c r="I12" s="104"/>
      <c r="J12" s="99">
        <v>40486.186959000072</v>
      </c>
      <c r="K12" s="104"/>
      <c r="L12" s="99">
        <v>2601.1829510000025</v>
      </c>
      <c r="M12" s="104"/>
      <c r="N12" s="104"/>
      <c r="O12" s="99">
        <v>2601.1829510000025</v>
      </c>
      <c r="P12" s="99">
        <v>32514.786887499969</v>
      </c>
      <c r="Q12" s="101">
        <v>5.7000000000000051E-2</v>
      </c>
      <c r="R12" s="102">
        <v>7.6888094289220257E-4</v>
      </c>
      <c r="Y12" s="105"/>
    </row>
    <row r="13" spans="1:27" s="41" customFormat="1" ht="15.75" customHeight="1" x14ac:dyDescent="0.3">
      <c r="A13" s="106" t="s">
        <v>293</v>
      </c>
      <c r="B13" s="60" t="s">
        <v>92</v>
      </c>
      <c r="C13" s="28">
        <v>952514.20838800003</v>
      </c>
      <c r="D13" s="107"/>
      <c r="E13" s="107"/>
      <c r="F13" s="107"/>
      <c r="G13" s="107"/>
      <c r="H13" s="107"/>
      <c r="I13" s="107"/>
      <c r="J13" s="28">
        <v>952514.20838800003</v>
      </c>
      <c r="K13" s="107"/>
      <c r="L13" s="28">
        <v>45641.952790000003</v>
      </c>
      <c r="M13" s="107"/>
      <c r="N13" s="107"/>
      <c r="O13" s="28">
        <v>45641.952790000003</v>
      </c>
      <c r="P13" s="28">
        <v>570524.40987500001</v>
      </c>
      <c r="Q13" s="182">
        <v>1</v>
      </c>
      <c r="R13" s="108">
        <v>4.3826213744855586E-5</v>
      </c>
      <c r="Y13" s="109"/>
      <c r="AA13" s="18"/>
    </row>
    <row r="15" spans="1:27" ht="15.75" customHeight="1" x14ac:dyDescent="0.3">
      <c r="B15" s="41" t="s">
        <v>308</v>
      </c>
    </row>
    <row r="16" spans="1:27" ht="15.75" customHeight="1" x14ac:dyDescent="0.3">
      <c r="B16" s="471" t="s">
        <v>328</v>
      </c>
      <c r="C16" s="471"/>
      <c r="D16" s="471"/>
      <c r="E16" s="471"/>
      <c r="F16" s="471"/>
      <c r="G16" s="471"/>
      <c r="H16" s="471"/>
      <c r="I16" s="471"/>
      <c r="J16" s="471"/>
    </row>
    <row r="17" spans="2:10" ht="15.75" customHeight="1" x14ac:dyDescent="0.3">
      <c r="B17" s="471"/>
      <c r="C17" s="471"/>
      <c r="D17" s="471"/>
      <c r="E17" s="471"/>
      <c r="F17" s="471"/>
      <c r="G17" s="471"/>
      <c r="H17" s="471"/>
      <c r="I17" s="471"/>
      <c r="J17" s="471"/>
    </row>
  </sheetData>
  <mergeCells count="17">
    <mergeCell ref="R4:R9"/>
    <mergeCell ref="C5:C9"/>
    <mergeCell ref="F5:F9"/>
    <mergeCell ref="G5:G9"/>
    <mergeCell ref="I5:I9"/>
    <mergeCell ref="Q4:Q9"/>
    <mergeCell ref="B16:J17"/>
    <mergeCell ref="A4:B9"/>
    <mergeCell ref="F4:G4"/>
    <mergeCell ref="L4:O4"/>
    <mergeCell ref="P4:P9"/>
    <mergeCell ref="C4:D4"/>
    <mergeCell ref="D5:D9"/>
    <mergeCell ref="L5:L9"/>
    <mergeCell ref="M5:M9"/>
    <mergeCell ref="N5:N9"/>
    <mergeCell ref="J6:J9"/>
  </mergeCells>
  <hyperlinks>
    <hyperlink ref="T4" location="Index!A1" display="Index" xr:uid="{00000000-0004-0000-0700-000000000000}"/>
  </hyperlinks>
  <pageMargins left="0.7" right="0.7" top="0.75" bottom="0.75" header="0.3" footer="0.3"/>
  <pageSetup paperSize="9" orientation="portrait" r:id="rId1"/>
  <ignoredErrors>
    <ignoredError sqref="A10 A1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B45E6"/>
  </sheetPr>
  <dimension ref="A1:E7"/>
  <sheetViews>
    <sheetView showGridLines="0" workbookViewId="0"/>
  </sheetViews>
  <sheetFormatPr defaultColWidth="9.33203125" defaultRowHeight="13.8" x14ac:dyDescent="0.3"/>
  <cols>
    <col min="1" max="1" width="5" style="18" customWidth="1"/>
    <col min="2" max="2" width="50.33203125" style="18" customWidth="1"/>
    <col min="3" max="3" width="15.88671875" style="18" bestFit="1" customWidth="1"/>
    <col min="4" max="4" width="4.44140625" style="18" customWidth="1"/>
    <col min="5" max="5" width="8.5546875" style="18" customWidth="1"/>
    <col min="6" max="16384" width="9.33203125" style="18"/>
  </cols>
  <sheetData>
    <row r="1" spans="1:5" x14ac:dyDescent="0.3">
      <c r="A1" s="41" t="s">
        <v>827</v>
      </c>
    </row>
    <row r="2" spans="1:5" x14ac:dyDescent="0.3">
      <c r="B2" s="41"/>
    </row>
    <row r="3" spans="1:5" x14ac:dyDescent="0.3">
      <c r="C3" s="88" t="s">
        <v>55</v>
      </c>
    </row>
    <row r="4" spans="1:5" x14ac:dyDescent="0.3">
      <c r="A4" s="476" t="s">
        <v>98</v>
      </c>
      <c r="B4" s="476"/>
      <c r="C4" s="342" t="s">
        <v>96</v>
      </c>
      <c r="E4" s="90" t="s">
        <v>303</v>
      </c>
    </row>
    <row r="5" spans="1:5" x14ac:dyDescent="0.3">
      <c r="A5" s="114" t="s">
        <v>332</v>
      </c>
      <c r="B5" s="115" t="s">
        <v>108</v>
      </c>
      <c r="C5" s="116">
        <f>746408841035.923/1000000</f>
        <v>746408.84103592299</v>
      </c>
    </row>
    <row r="6" spans="1:5" x14ac:dyDescent="0.3">
      <c r="A6" s="114" t="s">
        <v>333</v>
      </c>
      <c r="B6" s="115" t="s">
        <v>330</v>
      </c>
      <c r="C6" s="441">
        <f>+C7/C5</f>
        <v>3.9249132553801909E-5</v>
      </c>
    </row>
    <row r="7" spans="1:5" x14ac:dyDescent="0.3">
      <c r="A7" s="117" t="s">
        <v>334</v>
      </c>
      <c r="B7" s="118" t="s">
        <v>331</v>
      </c>
      <c r="C7" s="414">
        <f>29295899.5411486/1000000</f>
        <v>29.2958995411486</v>
      </c>
    </row>
  </sheetData>
  <mergeCells count="1">
    <mergeCell ref="A4:B4"/>
  </mergeCells>
  <hyperlinks>
    <hyperlink ref="E4" location="Index!A1" display="Index" xr:uid="{00000000-0004-0000-0800-000000000000}"/>
  </hyperlinks>
  <pageMargins left="0.7" right="0.7" top="0.75" bottom="0.75" header="0.3" footer="0.3"/>
  <pageSetup paperSize="9" orientation="portrait" r:id="rId1"/>
  <ignoredErrors>
    <ignoredError sqref="A5:A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B45E6"/>
  </sheetPr>
  <dimension ref="A1:AD59"/>
  <sheetViews>
    <sheetView showGridLines="0" workbookViewId="0"/>
  </sheetViews>
  <sheetFormatPr defaultColWidth="9.33203125" defaultRowHeight="13.8" x14ac:dyDescent="0.3"/>
  <cols>
    <col min="1" max="1" width="5" style="18" customWidth="1"/>
    <col min="2" max="2" width="40.6640625" style="18" customWidth="1"/>
    <col min="3" max="8" width="10.6640625" style="18" customWidth="1"/>
    <col min="9" max="10" width="8.5546875" style="18" customWidth="1"/>
    <col min="11" max="16384" width="9.33203125" style="18"/>
  </cols>
  <sheetData>
    <row r="1" spans="1:30" ht="15" customHeight="1" x14ac:dyDescent="0.3">
      <c r="A1" s="41" t="s">
        <v>381</v>
      </c>
    </row>
    <row r="2" spans="1:30" ht="15" customHeight="1" x14ac:dyDescent="0.3">
      <c r="A2" s="41"/>
      <c r="L2" s="156"/>
      <c r="M2" s="156"/>
      <c r="N2" s="156"/>
      <c r="O2" s="156"/>
      <c r="P2" s="156"/>
      <c r="Q2" s="156"/>
      <c r="R2" s="156"/>
      <c r="S2" s="156"/>
      <c r="T2" s="156"/>
      <c r="U2" s="156"/>
      <c r="V2" s="156"/>
      <c r="W2" s="156"/>
      <c r="X2" s="156"/>
      <c r="Y2" s="156"/>
      <c r="Z2" s="156"/>
      <c r="AA2" s="156"/>
      <c r="AB2" s="156"/>
      <c r="AC2" s="156"/>
      <c r="AD2" s="156"/>
    </row>
    <row r="3" spans="1:30" ht="15" customHeight="1" x14ac:dyDescent="0.3">
      <c r="C3" s="119" t="s">
        <v>55</v>
      </c>
      <c r="D3" s="119" t="s">
        <v>56</v>
      </c>
      <c r="E3" s="119" t="s">
        <v>57</v>
      </c>
      <c r="F3" s="119" t="s">
        <v>99</v>
      </c>
      <c r="G3" s="119" t="s">
        <v>100</v>
      </c>
      <c r="H3" s="119" t="s">
        <v>316</v>
      </c>
      <c r="L3" s="156"/>
      <c r="M3" s="156"/>
      <c r="N3" s="156"/>
      <c r="O3" s="156"/>
      <c r="P3" s="156"/>
      <c r="Q3" s="156"/>
      <c r="R3" s="156"/>
      <c r="S3" s="156"/>
      <c r="T3" s="156"/>
      <c r="U3" s="156"/>
      <c r="V3" s="156"/>
      <c r="W3" s="156"/>
      <c r="X3" s="156"/>
      <c r="Y3" s="156"/>
      <c r="Z3" s="156"/>
      <c r="AA3" s="156"/>
      <c r="AB3" s="156"/>
      <c r="AC3" s="156"/>
      <c r="AD3" s="156"/>
    </row>
    <row r="4" spans="1:30" ht="15" customHeight="1" x14ac:dyDescent="0.3">
      <c r="A4" s="52"/>
      <c r="B4" s="52"/>
      <c r="C4" s="472" t="s">
        <v>365</v>
      </c>
      <c r="D4" s="472"/>
      <c r="E4" s="472"/>
      <c r="F4" s="472"/>
      <c r="G4" s="472"/>
      <c r="H4" s="472"/>
      <c r="J4" s="90" t="s">
        <v>303</v>
      </c>
      <c r="L4" s="156"/>
      <c r="M4" s="156"/>
      <c r="N4" s="156"/>
      <c r="O4" s="156"/>
      <c r="P4" s="156"/>
      <c r="Q4" s="156"/>
      <c r="R4" s="156"/>
      <c r="S4" s="156"/>
      <c r="T4" s="156"/>
      <c r="U4" s="156"/>
      <c r="V4" s="156"/>
      <c r="W4" s="156"/>
      <c r="X4" s="156"/>
      <c r="Y4" s="156"/>
      <c r="Z4" s="156"/>
      <c r="AA4" s="156"/>
      <c r="AB4" s="156"/>
      <c r="AC4" s="156"/>
      <c r="AD4" s="156"/>
    </row>
    <row r="5" spans="1:30" ht="15" customHeight="1" x14ac:dyDescent="0.3">
      <c r="A5" s="477" t="s">
        <v>327</v>
      </c>
      <c r="B5" s="477"/>
      <c r="C5" s="142"/>
      <c r="D5" s="142"/>
      <c r="E5" s="478" t="s">
        <v>368</v>
      </c>
      <c r="F5" s="142"/>
      <c r="G5" s="480" t="s">
        <v>370</v>
      </c>
      <c r="H5" s="142"/>
      <c r="L5" s="156"/>
      <c r="M5" s="156"/>
      <c r="N5" s="156"/>
      <c r="O5" s="156"/>
      <c r="P5" s="156"/>
      <c r="Q5" s="156"/>
      <c r="R5" s="156"/>
      <c r="S5" s="156"/>
      <c r="T5" s="156"/>
      <c r="U5" s="156"/>
      <c r="V5" s="156"/>
      <c r="W5" s="156"/>
      <c r="X5" s="156"/>
      <c r="Y5" s="156"/>
      <c r="Z5" s="156"/>
      <c r="AA5" s="156"/>
      <c r="AB5" s="156"/>
      <c r="AC5" s="156"/>
      <c r="AD5" s="156"/>
    </row>
    <row r="6" spans="1:30" ht="15" customHeight="1" x14ac:dyDescent="0.3">
      <c r="A6" s="477"/>
      <c r="B6" s="477"/>
      <c r="C6" s="143" t="s">
        <v>366</v>
      </c>
      <c r="D6" s="143" t="s">
        <v>367</v>
      </c>
      <c r="E6" s="479"/>
      <c r="F6" s="143" t="s">
        <v>369</v>
      </c>
      <c r="G6" s="481"/>
      <c r="H6" s="143" t="s">
        <v>92</v>
      </c>
      <c r="L6" s="156"/>
      <c r="M6" s="156"/>
      <c r="N6" s="156"/>
      <c r="O6" s="156"/>
      <c r="P6" s="156"/>
      <c r="Q6" s="156"/>
      <c r="R6" s="156"/>
      <c r="S6" s="156"/>
      <c r="T6" s="156"/>
      <c r="U6" s="156"/>
      <c r="V6" s="156"/>
      <c r="W6" s="156"/>
      <c r="X6" s="156"/>
      <c r="Y6" s="156"/>
      <c r="Z6" s="156"/>
      <c r="AA6" s="156"/>
      <c r="AB6" s="156"/>
      <c r="AC6" s="156"/>
      <c r="AD6" s="156"/>
    </row>
    <row r="7" spans="1:30" ht="15" customHeight="1" x14ac:dyDescent="0.3">
      <c r="A7" s="134">
        <v>1</v>
      </c>
      <c r="B7" s="134" t="s">
        <v>353</v>
      </c>
      <c r="C7" s="442">
        <v>31869.813911000001</v>
      </c>
      <c r="D7" s="442">
        <v>145018.27991399996</v>
      </c>
      <c r="E7" s="442">
        <v>192348.821157</v>
      </c>
      <c r="F7" s="442">
        <v>510420.29985200003</v>
      </c>
      <c r="G7" s="442" t="s">
        <v>948</v>
      </c>
      <c r="H7" s="442">
        <v>879657.21483399998</v>
      </c>
      <c r="L7" s="156"/>
      <c r="M7" s="156"/>
      <c r="N7" s="156"/>
      <c r="O7" s="156"/>
      <c r="P7" s="156"/>
      <c r="Q7" s="156"/>
      <c r="R7" s="156"/>
      <c r="S7" s="156"/>
      <c r="T7" s="156"/>
      <c r="U7" s="156"/>
      <c r="V7" s="156"/>
      <c r="W7" s="156"/>
      <c r="X7" s="156"/>
      <c r="Y7" s="156"/>
      <c r="Z7" s="156"/>
      <c r="AA7" s="156"/>
      <c r="AB7" s="156"/>
      <c r="AC7" s="156"/>
      <c r="AD7" s="156"/>
    </row>
    <row r="8" spans="1:30" s="134" customFormat="1" ht="15" customHeight="1" x14ac:dyDescent="0.3">
      <c r="A8" s="134">
        <v>2</v>
      </c>
      <c r="B8" s="134" t="s">
        <v>361</v>
      </c>
      <c r="C8" s="442">
        <v>50.825400999999999</v>
      </c>
      <c r="D8" s="442">
        <v>66370.926019210005</v>
      </c>
      <c r="E8" s="442">
        <v>54898.436609939999</v>
      </c>
      <c r="F8" s="442">
        <v>12285.734819709998</v>
      </c>
      <c r="G8" s="442" t="s">
        <v>948</v>
      </c>
      <c r="H8" s="442">
        <v>133605.92284985998</v>
      </c>
      <c r="I8" s="18"/>
      <c r="J8" s="18"/>
    </row>
    <row r="9" spans="1:30" s="134" customFormat="1" ht="15" customHeight="1" x14ac:dyDescent="0.3">
      <c r="A9" s="146">
        <v>3</v>
      </c>
      <c r="B9" s="60" t="s">
        <v>92</v>
      </c>
      <c r="C9" s="443">
        <v>31920.639311999999</v>
      </c>
      <c r="D9" s="443">
        <v>211389.20593320997</v>
      </c>
      <c r="E9" s="443">
        <v>247247.25776693999</v>
      </c>
      <c r="F9" s="443">
        <v>522706.03467171005</v>
      </c>
      <c r="G9" s="443" t="s">
        <v>948</v>
      </c>
      <c r="H9" s="443">
        <v>1013263.13768386</v>
      </c>
      <c r="I9" s="18"/>
      <c r="J9" s="18"/>
    </row>
    <row r="10" spans="1:30" s="134" customFormat="1" ht="15" customHeight="1" x14ac:dyDescent="0.3">
      <c r="B10" s="147"/>
      <c r="C10" s="148"/>
      <c r="E10" s="149"/>
    </row>
    <row r="13" spans="1:30" x14ac:dyDescent="0.3">
      <c r="C13" s="41"/>
      <c r="I13" s="136"/>
    </row>
    <row r="15" spans="1:30" x14ac:dyDescent="0.3">
      <c r="D15" s="136"/>
      <c r="E15" s="136"/>
      <c r="I15" s="136"/>
    </row>
    <row r="16" spans="1:30" x14ac:dyDescent="0.3">
      <c r="D16" s="136"/>
      <c r="E16" s="136"/>
    </row>
    <row r="17" spans="3:5" x14ac:dyDescent="0.3">
      <c r="D17" s="136"/>
      <c r="E17" s="136"/>
    </row>
    <row r="18" spans="3:5" x14ac:dyDescent="0.3">
      <c r="D18" s="136"/>
      <c r="E18" s="136"/>
    </row>
    <row r="20" spans="3:5" x14ac:dyDescent="0.3">
      <c r="D20" s="136"/>
      <c r="E20" s="136"/>
    </row>
    <row r="22" spans="3:5" x14ac:dyDescent="0.3">
      <c r="D22" s="136"/>
      <c r="E22" s="136"/>
    </row>
    <row r="24" spans="3:5" x14ac:dyDescent="0.3">
      <c r="D24" s="136"/>
      <c r="E24" s="136"/>
    </row>
    <row r="25" spans="3:5" x14ac:dyDescent="0.3">
      <c r="D25" s="136"/>
      <c r="E25" s="136"/>
    </row>
    <row r="28" spans="3:5" x14ac:dyDescent="0.3">
      <c r="C28" s="150"/>
      <c r="D28" s="150"/>
    </row>
    <row r="29" spans="3:5" x14ac:dyDescent="0.3">
      <c r="C29" s="150"/>
      <c r="D29" s="150"/>
    </row>
    <row r="30" spans="3:5" x14ac:dyDescent="0.3">
      <c r="C30" s="150"/>
      <c r="E30" s="150"/>
    </row>
    <row r="31" spans="3:5" x14ac:dyDescent="0.3">
      <c r="C31" s="151"/>
      <c r="E31" s="152"/>
    </row>
    <row r="32" spans="3:5" x14ac:dyDescent="0.3">
      <c r="C32" s="151"/>
      <c r="E32" s="152"/>
    </row>
    <row r="33" spans="3:5" x14ac:dyDescent="0.3">
      <c r="C33" s="151"/>
      <c r="E33" s="152"/>
    </row>
    <row r="34" spans="3:5" x14ac:dyDescent="0.3">
      <c r="C34" s="151"/>
      <c r="E34" s="152"/>
    </row>
    <row r="35" spans="3:5" x14ac:dyDescent="0.3">
      <c r="C35" s="151"/>
      <c r="E35" s="152"/>
    </row>
    <row r="36" spans="3:5" x14ac:dyDescent="0.3">
      <c r="C36" s="151"/>
      <c r="E36" s="152"/>
    </row>
    <row r="37" spans="3:5" x14ac:dyDescent="0.3">
      <c r="C37" s="151"/>
      <c r="E37" s="152"/>
    </row>
    <row r="38" spans="3:5" x14ac:dyDescent="0.3">
      <c r="C38" s="151"/>
      <c r="E38" s="152"/>
    </row>
    <row r="39" spans="3:5" x14ac:dyDescent="0.3">
      <c r="C39" s="151"/>
      <c r="E39" s="152"/>
    </row>
    <row r="40" spans="3:5" x14ac:dyDescent="0.3">
      <c r="C40" s="151"/>
      <c r="E40" s="152"/>
    </row>
    <row r="41" spans="3:5" x14ac:dyDescent="0.3">
      <c r="E41" s="152"/>
    </row>
    <row r="42" spans="3:5" x14ac:dyDescent="0.3">
      <c r="C42" s="151"/>
      <c r="E42" s="153"/>
    </row>
    <row r="44" spans="3:5" x14ac:dyDescent="0.3">
      <c r="D44" s="154"/>
    </row>
    <row r="46" spans="3:5" x14ac:dyDescent="0.3">
      <c r="E46" s="154"/>
    </row>
    <row r="54" spans="3:5" x14ac:dyDescent="0.3">
      <c r="D54" s="154"/>
      <c r="E54" s="154"/>
    </row>
    <row r="58" spans="3:5" ht="14.4" x14ac:dyDescent="0.3">
      <c r="C58" s="155"/>
    </row>
    <row r="59" spans="3:5" x14ac:dyDescent="0.3">
      <c r="C59" s="154"/>
    </row>
  </sheetData>
  <mergeCells count="4">
    <mergeCell ref="C4:H4"/>
    <mergeCell ref="A5:B6"/>
    <mergeCell ref="E5:E6"/>
    <mergeCell ref="G5:G6"/>
  </mergeCells>
  <hyperlinks>
    <hyperlink ref="J4" location="Index!A1" display="Index" xr:uid="{00000000-0004-0000-09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B45E6"/>
  </sheetPr>
  <dimension ref="A1:S53"/>
  <sheetViews>
    <sheetView showGridLines="0" workbookViewId="0"/>
  </sheetViews>
  <sheetFormatPr defaultColWidth="9.33203125" defaultRowHeight="13.8" x14ac:dyDescent="0.3"/>
  <cols>
    <col min="1" max="1" width="5" style="18" customWidth="1"/>
    <col min="2" max="2" width="27.5546875" style="18" customWidth="1"/>
    <col min="3" max="14" width="10" style="18" customWidth="1"/>
    <col min="15" max="15" width="10.33203125" style="18" customWidth="1"/>
    <col min="16" max="17" width="10" style="18" customWidth="1"/>
    <col min="18" max="16384" width="9.33203125" style="18"/>
  </cols>
  <sheetData>
    <row r="1" spans="1:19" ht="15" customHeight="1" x14ac:dyDescent="0.3">
      <c r="A1" s="41" t="s">
        <v>364</v>
      </c>
    </row>
    <row r="2" spans="1:19" ht="15" customHeight="1" x14ac:dyDescent="0.3">
      <c r="B2" s="41"/>
      <c r="C2" s="41"/>
    </row>
    <row r="3" spans="1:19" ht="15" customHeight="1" x14ac:dyDescent="0.3">
      <c r="C3" s="119" t="s">
        <v>55</v>
      </c>
      <c r="D3" s="119" t="s">
        <v>56</v>
      </c>
      <c r="E3" s="119" t="s">
        <v>57</v>
      </c>
      <c r="F3" s="119" t="s">
        <v>99</v>
      </c>
      <c r="G3" s="119" t="s">
        <v>100</v>
      </c>
      <c r="H3" s="119" t="s">
        <v>316</v>
      </c>
      <c r="I3" s="119" t="s">
        <v>280</v>
      </c>
      <c r="J3" s="119" t="s">
        <v>312</v>
      </c>
      <c r="K3" s="119" t="s">
        <v>320</v>
      </c>
      <c r="L3" s="119" t="s">
        <v>321</v>
      </c>
      <c r="M3" s="119" t="s">
        <v>322</v>
      </c>
      <c r="N3" s="119" t="s">
        <v>323</v>
      </c>
      <c r="O3" s="119" t="s">
        <v>325</v>
      </c>
      <c r="P3" s="119" t="s">
        <v>335</v>
      </c>
      <c r="Q3" s="119" t="s">
        <v>336</v>
      </c>
    </row>
    <row r="4" spans="1:19" s="121" customFormat="1" ht="15" customHeight="1" x14ac:dyDescent="0.3">
      <c r="A4" s="40"/>
      <c r="B4" s="40"/>
      <c r="C4" s="488" t="s">
        <v>337</v>
      </c>
      <c r="D4" s="467"/>
      <c r="E4" s="467"/>
      <c r="F4" s="467"/>
      <c r="G4" s="467"/>
      <c r="H4" s="489"/>
      <c r="I4" s="467" t="s">
        <v>338</v>
      </c>
      <c r="J4" s="467"/>
      <c r="K4" s="467"/>
      <c r="L4" s="467"/>
      <c r="M4" s="467"/>
      <c r="N4" s="467"/>
      <c r="O4" s="120"/>
      <c r="P4" s="490" t="s">
        <v>339</v>
      </c>
      <c r="Q4" s="490"/>
      <c r="S4" s="90" t="s">
        <v>303</v>
      </c>
    </row>
    <row r="5" spans="1:19" s="121" customFormat="1" ht="15" customHeight="1" x14ac:dyDescent="0.3">
      <c r="A5" s="40"/>
      <c r="B5" s="40"/>
      <c r="C5" s="488"/>
      <c r="D5" s="467"/>
      <c r="E5" s="467"/>
      <c r="F5" s="467"/>
      <c r="G5" s="467"/>
      <c r="H5" s="489"/>
      <c r="I5" s="467"/>
      <c r="J5" s="467"/>
      <c r="K5" s="467"/>
      <c r="L5" s="467"/>
      <c r="M5" s="467"/>
      <c r="N5" s="467"/>
      <c r="O5" s="122"/>
      <c r="P5" s="467"/>
      <c r="Q5" s="467"/>
      <c r="S5" s="123"/>
    </row>
    <row r="6" spans="1:19" s="121" customFormat="1" ht="15" customHeight="1" x14ac:dyDescent="0.3">
      <c r="A6" s="40"/>
      <c r="B6" s="40"/>
      <c r="C6" s="488"/>
      <c r="D6" s="467"/>
      <c r="E6" s="467"/>
      <c r="F6" s="467"/>
      <c r="G6" s="467"/>
      <c r="H6" s="489"/>
      <c r="I6" s="467"/>
      <c r="J6" s="467"/>
      <c r="K6" s="467"/>
      <c r="L6" s="467"/>
      <c r="M6" s="467"/>
      <c r="N6" s="467"/>
      <c r="O6" s="122"/>
      <c r="P6" s="467"/>
      <c r="Q6" s="467"/>
    </row>
    <row r="7" spans="1:19" s="121" customFormat="1" ht="21" customHeight="1" x14ac:dyDescent="0.3">
      <c r="A7" s="40"/>
      <c r="B7" s="40"/>
      <c r="C7" s="491" t="s">
        <v>340</v>
      </c>
      <c r="D7" s="491"/>
      <c r="E7" s="491"/>
      <c r="F7" s="491" t="s">
        <v>341</v>
      </c>
      <c r="G7" s="491"/>
      <c r="H7" s="491"/>
      <c r="I7" s="491" t="s">
        <v>342</v>
      </c>
      <c r="J7" s="491"/>
      <c r="K7" s="491"/>
      <c r="L7" s="491" t="s">
        <v>343</v>
      </c>
      <c r="M7" s="491"/>
      <c r="N7" s="494"/>
      <c r="O7" s="492" t="s">
        <v>344</v>
      </c>
      <c r="P7" s="491" t="s">
        <v>345</v>
      </c>
      <c r="Q7" s="494" t="s">
        <v>346</v>
      </c>
    </row>
    <row r="8" spans="1:19" ht="15" customHeight="1" x14ac:dyDescent="0.3">
      <c r="A8" s="124"/>
      <c r="B8" s="124"/>
      <c r="C8" s="492"/>
      <c r="D8" s="492"/>
      <c r="E8" s="492"/>
      <c r="F8" s="492"/>
      <c r="G8" s="492"/>
      <c r="H8" s="492"/>
      <c r="I8" s="492"/>
      <c r="J8" s="492"/>
      <c r="K8" s="492"/>
      <c r="L8" s="492"/>
      <c r="M8" s="492"/>
      <c r="N8" s="488"/>
      <c r="O8" s="492"/>
      <c r="P8" s="492"/>
      <c r="Q8" s="488"/>
    </row>
    <row r="9" spans="1:19" ht="15" customHeight="1" x14ac:dyDescent="0.3">
      <c r="A9" s="124"/>
      <c r="B9" s="124"/>
      <c r="C9" s="492"/>
      <c r="D9" s="492"/>
      <c r="E9" s="492"/>
      <c r="F9" s="492"/>
      <c r="G9" s="492"/>
      <c r="H9" s="492"/>
      <c r="I9" s="492"/>
      <c r="J9" s="492"/>
      <c r="K9" s="492"/>
      <c r="L9" s="492"/>
      <c r="M9" s="492"/>
      <c r="N9" s="488"/>
      <c r="O9" s="492"/>
      <c r="P9" s="492"/>
      <c r="Q9" s="488"/>
    </row>
    <row r="10" spans="1:19" ht="15" customHeight="1" x14ac:dyDescent="0.3">
      <c r="A10" s="124"/>
      <c r="B10" s="124"/>
      <c r="C10" s="492"/>
      <c r="D10" s="492"/>
      <c r="E10" s="492"/>
      <c r="F10" s="492"/>
      <c r="G10" s="492"/>
      <c r="H10" s="492"/>
      <c r="I10" s="492"/>
      <c r="J10" s="492"/>
      <c r="K10" s="492"/>
      <c r="L10" s="492"/>
      <c r="M10" s="492"/>
      <c r="N10" s="488"/>
      <c r="O10" s="122"/>
      <c r="P10" s="122"/>
      <c r="Q10" s="125"/>
    </row>
    <row r="11" spans="1:19" ht="15" customHeight="1" x14ac:dyDescent="0.3">
      <c r="A11" s="124"/>
      <c r="B11" s="124"/>
      <c r="C11" s="492"/>
      <c r="D11" s="492"/>
      <c r="E11" s="492"/>
      <c r="F11" s="492"/>
      <c r="G11" s="492"/>
      <c r="H11" s="492"/>
      <c r="I11" s="492"/>
      <c r="J11" s="492"/>
      <c r="K11" s="492"/>
      <c r="L11" s="492"/>
      <c r="M11" s="492"/>
      <c r="N11" s="488"/>
      <c r="O11" s="122"/>
      <c r="P11" s="122"/>
      <c r="Q11" s="125"/>
    </row>
    <row r="12" spans="1:19" ht="15" customHeight="1" x14ac:dyDescent="0.3">
      <c r="A12" s="124"/>
      <c r="B12" s="124"/>
      <c r="C12" s="492"/>
      <c r="D12" s="492"/>
      <c r="E12" s="492"/>
      <c r="F12" s="492"/>
      <c r="G12" s="492"/>
      <c r="H12" s="492"/>
      <c r="I12" s="492"/>
      <c r="J12" s="492"/>
      <c r="K12" s="492"/>
      <c r="L12" s="492"/>
      <c r="M12" s="492"/>
      <c r="N12" s="488"/>
      <c r="O12" s="122"/>
      <c r="P12" s="122"/>
      <c r="Q12" s="125"/>
    </row>
    <row r="13" spans="1:19" ht="15" customHeight="1" x14ac:dyDescent="0.3">
      <c r="A13" s="124"/>
      <c r="B13" s="124"/>
      <c r="C13" s="492"/>
      <c r="D13" s="493"/>
      <c r="E13" s="493"/>
      <c r="F13" s="492"/>
      <c r="G13" s="493"/>
      <c r="H13" s="493"/>
      <c r="I13" s="492"/>
      <c r="J13" s="492"/>
      <c r="K13" s="492"/>
      <c r="L13" s="492"/>
      <c r="M13" s="492"/>
      <c r="N13" s="488"/>
      <c r="O13" s="122"/>
      <c r="P13" s="122"/>
      <c r="Q13" s="125"/>
    </row>
    <row r="14" spans="1:19" ht="15" customHeight="1" x14ac:dyDescent="0.3">
      <c r="A14" s="124"/>
      <c r="B14" s="124"/>
      <c r="C14" s="126"/>
      <c r="D14" s="482" t="s">
        <v>347</v>
      </c>
      <c r="E14" s="482" t="s">
        <v>348</v>
      </c>
      <c r="F14" s="127"/>
      <c r="G14" s="482" t="s">
        <v>349</v>
      </c>
      <c r="H14" s="482" t="s">
        <v>350</v>
      </c>
      <c r="I14" s="128"/>
      <c r="J14" s="482" t="s">
        <v>351</v>
      </c>
      <c r="K14" s="482" t="s">
        <v>352</v>
      </c>
      <c r="L14" s="128"/>
      <c r="M14" s="482" t="s">
        <v>349</v>
      </c>
      <c r="N14" s="485" t="s">
        <v>350</v>
      </c>
      <c r="O14" s="122"/>
      <c r="P14" s="122"/>
      <c r="Q14" s="125"/>
    </row>
    <row r="15" spans="1:19" ht="15" customHeight="1" x14ac:dyDescent="0.3">
      <c r="A15" s="124"/>
      <c r="B15" s="124"/>
      <c r="C15" s="126"/>
      <c r="D15" s="483"/>
      <c r="E15" s="483"/>
      <c r="F15" s="33"/>
      <c r="G15" s="483"/>
      <c r="H15" s="483"/>
      <c r="I15" s="128"/>
      <c r="J15" s="483"/>
      <c r="K15" s="483"/>
      <c r="L15" s="128"/>
      <c r="M15" s="483"/>
      <c r="N15" s="486"/>
      <c r="O15" s="122"/>
      <c r="P15" s="122"/>
      <c r="Q15" s="125"/>
    </row>
    <row r="16" spans="1:19" ht="15" customHeight="1" x14ac:dyDescent="0.3">
      <c r="A16" s="124"/>
      <c r="B16" s="124"/>
      <c r="C16" s="126"/>
      <c r="D16" s="483"/>
      <c r="E16" s="483"/>
      <c r="F16" s="33"/>
      <c r="G16" s="483"/>
      <c r="H16" s="483"/>
      <c r="I16" s="128"/>
      <c r="J16" s="483"/>
      <c r="K16" s="483"/>
      <c r="L16" s="128"/>
      <c r="M16" s="483"/>
      <c r="N16" s="486"/>
      <c r="O16" s="122"/>
      <c r="P16" s="122"/>
      <c r="Q16" s="125"/>
    </row>
    <row r="17" spans="1:19" ht="15" customHeight="1" x14ac:dyDescent="0.3">
      <c r="A17" s="32" t="s">
        <v>327</v>
      </c>
      <c r="B17" s="32"/>
      <c r="C17" s="129"/>
      <c r="D17" s="484"/>
      <c r="E17" s="484"/>
      <c r="F17" s="130"/>
      <c r="G17" s="484"/>
      <c r="H17" s="484"/>
      <c r="I17" s="131"/>
      <c r="J17" s="484"/>
      <c r="K17" s="484"/>
      <c r="L17" s="131"/>
      <c r="M17" s="484"/>
      <c r="N17" s="487"/>
      <c r="O17" s="132"/>
      <c r="P17" s="132"/>
      <c r="Q17" s="133"/>
    </row>
    <row r="18" spans="1:19" ht="15" customHeight="1" x14ac:dyDescent="0.3">
      <c r="A18" s="134">
        <v>1</v>
      </c>
      <c r="B18" s="115" t="s">
        <v>353</v>
      </c>
      <c r="C18" s="382">
        <v>864537.61238884996</v>
      </c>
      <c r="D18" s="382">
        <v>750812.59738037002</v>
      </c>
      <c r="E18" s="382">
        <v>110332.28704936999</v>
      </c>
      <c r="F18" s="382">
        <v>24868.54652878</v>
      </c>
      <c r="G18" s="382">
        <v>117.89415129000001</v>
      </c>
      <c r="H18" s="382">
        <v>23507.74892735</v>
      </c>
      <c r="I18" s="382">
        <v>-4134.4329368099998</v>
      </c>
      <c r="J18" s="382">
        <v>-1631.3949518900001</v>
      </c>
      <c r="K18" s="382">
        <v>-2503.0379849199999</v>
      </c>
      <c r="L18" s="382">
        <v>-5320.2569374499999</v>
      </c>
      <c r="M18" s="382">
        <v>-16.748988690000001</v>
      </c>
      <c r="N18" s="382">
        <v>-5283.0919084200004</v>
      </c>
      <c r="O18" s="382" t="s">
        <v>948</v>
      </c>
      <c r="P18" s="382">
        <v>788395.10437460325</v>
      </c>
      <c r="Q18" s="382">
        <v>726.17274686569988</v>
      </c>
      <c r="S18" s="136"/>
    </row>
    <row r="19" spans="1:19" ht="15" customHeight="1" x14ac:dyDescent="0.3">
      <c r="A19" s="137">
        <v>2</v>
      </c>
      <c r="B19" s="138" t="s">
        <v>354</v>
      </c>
      <c r="C19" s="382" t="s">
        <v>948</v>
      </c>
      <c r="D19" s="382" t="s">
        <v>948</v>
      </c>
      <c r="E19" s="382" t="s">
        <v>948</v>
      </c>
      <c r="F19" s="382" t="s">
        <v>948</v>
      </c>
      <c r="G19" s="382" t="s">
        <v>948</v>
      </c>
      <c r="H19" s="382" t="s">
        <v>948</v>
      </c>
      <c r="I19" s="382" t="s">
        <v>948</v>
      </c>
      <c r="J19" s="382" t="s">
        <v>948</v>
      </c>
      <c r="K19" s="382" t="s">
        <v>948</v>
      </c>
      <c r="L19" s="382" t="s">
        <v>948</v>
      </c>
      <c r="M19" s="382" t="s">
        <v>948</v>
      </c>
      <c r="N19" s="382" t="s">
        <v>948</v>
      </c>
      <c r="O19" s="382" t="s">
        <v>948</v>
      </c>
      <c r="P19" s="382" t="s">
        <v>948</v>
      </c>
      <c r="Q19" s="382" t="s">
        <v>948</v>
      </c>
    </row>
    <row r="20" spans="1:19" ht="15" customHeight="1" x14ac:dyDescent="0.3">
      <c r="A20" s="137">
        <v>3</v>
      </c>
      <c r="B20" s="138" t="s">
        <v>355</v>
      </c>
      <c r="C20" s="382">
        <v>3840.0600009999998</v>
      </c>
      <c r="D20" s="382">
        <v>3727.070506</v>
      </c>
      <c r="E20" s="382">
        <v>112.98949500000001</v>
      </c>
      <c r="F20" s="382">
        <v>101.00021</v>
      </c>
      <c r="G20" s="382">
        <v>1.3209999999999999E-3</v>
      </c>
      <c r="H20" s="382">
        <v>100.99888900000001</v>
      </c>
      <c r="I20" s="382">
        <v>-38.489870609999997</v>
      </c>
      <c r="J20" s="382">
        <v>-34.291466069999998</v>
      </c>
      <c r="K20" s="382">
        <v>-4.1984045400000003</v>
      </c>
      <c r="L20" s="382">
        <v>-1.44E-6</v>
      </c>
      <c r="M20" s="382">
        <v>-1.44E-6</v>
      </c>
      <c r="N20" s="382" t="s">
        <v>948</v>
      </c>
      <c r="O20" s="382" t="s">
        <v>948</v>
      </c>
      <c r="P20" s="382">
        <v>507.19318775669996</v>
      </c>
      <c r="Q20" s="382" t="s">
        <v>948</v>
      </c>
    </row>
    <row r="21" spans="1:19" ht="15" customHeight="1" x14ac:dyDescent="0.3">
      <c r="A21" s="137">
        <v>4</v>
      </c>
      <c r="B21" s="138" t="s">
        <v>356</v>
      </c>
      <c r="C21" s="382">
        <v>35933.417928000003</v>
      </c>
      <c r="D21" s="382">
        <v>33874.874183899999</v>
      </c>
      <c r="E21" s="382" t="s">
        <v>948</v>
      </c>
      <c r="F21" s="382" t="s">
        <v>948</v>
      </c>
      <c r="G21" s="382" t="s">
        <v>948</v>
      </c>
      <c r="H21" s="382" t="s">
        <v>948</v>
      </c>
      <c r="I21" s="382">
        <v>-16.140033380000002</v>
      </c>
      <c r="J21" s="382">
        <v>-16.140033380000002</v>
      </c>
      <c r="K21" s="382" t="s">
        <v>948</v>
      </c>
      <c r="L21" s="382" t="s">
        <v>948</v>
      </c>
      <c r="M21" s="382" t="s">
        <v>948</v>
      </c>
      <c r="N21" s="382" t="s">
        <v>948</v>
      </c>
      <c r="O21" s="382" t="s">
        <v>948</v>
      </c>
      <c r="P21" s="382" t="s">
        <v>948</v>
      </c>
      <c r="Q21" s="382" t="s">
        <v>948</v>
      </c>
    </row>
    <row r="22" spans="1:19" ht="15" customHeight="1" x14ac:dyDescent="0.3">
      <c r="A22" s="137">
        <v>5</v>
      </c>
      <c r="B22" s="138" t="s">
        <v>357</v>
      </c>
      <c r="C22" s="382">
        <v>35506.062286739994</v>
      </c>
      <c r="D22" s="382">
        <v>27933.033154680001</v>
      </c>
      <c r="E22" s="382">
        <v>7573.02913205</v>
      </c>
      <c r="F22" s="382">
        <v>708.60186999999996</v>
      </c>
      <c r="G22" s="382">
        <v>1.7136999999999999E-2</v>
      </c>
      <c r="H22" s="382">
        <v>708.58473300000003</v>
      </c>
      <c r="I22" s="382">
        <v>-144.58524104</v>
      </c>
      <c r="J22" s="382">
        <v>-84.185366889999997</v>
      </c>
      <c r="K22" s="382">
        <v>-60.399874159999996</v>
      </c>
      <c r="L22" s="382">
        <v>-381.35543491000004</v>
      </c>
      <c r="M22" s="382">
        <v>-1.01891E-3</v>
      </c>
      <c r="N22" s="382">
        <v>-381.35441600000001</v>
      </c>
      <c r="O22" s="382" t="s">
        <v>948</v>
      </c>
      <c r="P22" s="382">
        <v>37455.356038136408</v>
      </c>
      <c r="Q22" s="382" t="s">
        <v>948</v>
      </c>
    </row>
    <row r="23" spans="1:19" ht="15" customHeight="1" x14ac:dyDescent="0.3">
      <c r="A23" s="137">
        <v>6</v>
      </c>
      <c r="B23" s="138" t="s">
        <v>358</v>
      </c>
      <c r="C23" s="382">
        <v>321956.21856346994</v>
      </c>
      <c r="D23" s="382">
        <v>234653.94988949</v>
      </c>
      <c r="E23" s="382">
        <v>85968.084458979996</v>
      </c>
      <c r="F23" s="382">
        <v>16779.826652030002</v>
      </c>
      <c r="G23" s="382">
        <v>11.690189289999999</v>
      </c>
      <c r="H23" s="382">
        <v>16163.77917</v>
      </c>
      <c r="I23" s="382">
        <v>-2969.7676691799998</v>
      </c>
      <c r="J23" s="382">
        <v>-816.53394073000004</v>
      </c>
      <c r="K23" s="382">
        <v>-2153.2337284499999</v>
      </c>
      <c r="L23" s="382">
        <v>-3872.1043728499999</v>
      </c>
      <c r="M23" s="382">
        <v>-2.5170849999999998E-2</v>
      </c>
      <c r="N23" s="382">
        <v>-3871.1319422500001</v>
      </c>
      <c r="O23" s="382" t="s">
        <v>948</v>
      </c>
      <c r="P23" s="382">
        <v>308701.19840274361</v>
      </c>
      <c r="Q23" s="382">
        <v>218.85103555020001</v>
      </c>
    </row>
    <row r="24" spans="1:19" ht="15" customHeight="1" x14ac:dyDescent="0.3">
      <c r="A24" s="137">
        <v>7</v>
      </c>
      <c r="B24" s="138" t="s">
        <v>359</v>
      </c>
      <c r="C24" s="382">
        <v>168590.32677290999</v>
      </c>
      <c r="D24" s="382">
        <v>119256.96276139999</v>
      </c>
      <c r="E24" s="382">
        <v>47999.179796500001</v>
      </c>
      <c r="F24" s="382">
        <v>14446.892768170001</v>
      </c>
      <c r="G24" s="382">
        <v>11.65096629</v>
      </c>
      <c r="H24" s="382">
        <v>13830.887015139999</v>
      </c>
      <c r="I24" s="382">
        <v>-1603.42177801</v>
      </c>
      <c r="J24" s="382">
        <v>-575.10591954999995</v>
      </c>
      <c r="K24" s="382">
        <v>-1028.31585845</v>
      </c>
      <c r="L24" s="382">
        <v>-3777.6471137800004</v>
      </c>
      <c r="M24" s="382">
        <v>-2.4097860000000002E-2</v>
      </c>
      <c r="N24" s="382">
        <v>-3776.67588604</v>
      </c>
      <c r="O24" s="382" t="s">
        <v>948</v>
      </c>
      <c r="P24" s="382">
        <v>167697.78693352028</v>
      </c>
      <c r="Q24" s="382">
        <v>218.85103555020001</v>
      </c>
    </row>
    <row r="25" spans="1:19" ht="15" customHeight="1" x14ac:dyDescent="0.3">
      <c r="A25" s="137">
        <v>8</v>
      </c>
      <c r="B25" s="138" t="s">
        <v>360</v>
      </c>
      <c r="C25" s="382">
        <v>467301.85360964003</v>
      </c>
      <c r="D25" s="382">
        <v>450623.66964629997</v>
      </c>
      <c r="E25" s="382">
        <v>16678.183963340001</v>
      </c>
      <c r="F25" s="382">
        <v>7279.1177967499998</v>
      </c>
      <c r="G25" s="382">
        <v>106.18550399999999</v>
      </c>
      <c r="H25" s="382">
        <v>6534.3861353500006</v>
      </c>
      <c r="I25" s="382">
        <v>-965.45012258999998</v>
      </c>
      <c r="J25" s="382">
        <v>-680.2441448300001</v>
      </c>
      <c r="K25" s="382">
        <v>-285.20597776</v>
      </c>
      <c r="L25" s="382">
        <v>-1066.79712825</v>
      </c>
      <c r="M25" s="382">
        <v>-16.722797490000001</v>
      </c>
      <c r="N25" s="382">
        <v>-1030.60555017</v>
      </c>
      <c r="O25" s="382" t="s">
        <v>948</v>
      </c>
      <c r="P25" s="382">
        <v>441731.35674596648</v>
      </c>
      <c r="Q25" s="382">
        <v>507.32171131550001</v>
      </c>
    </row>
    <row r="26" spans="1:19" ht="15" customHeight="1" x14ac:dyDescent="0.3">
      <c r="A26" s="134">
        <v>9</v>
      </c>
      <c r="B26" s="115" t="s">
        <v>361</v>
      </c>
      <c r="C26" s="382">
        <v>133605.92284986001</v>
      </c>
      <c r="D26" s="382">
        <v>133605.92284986001</v>
      </c>
      <c r="E26" s="382" t="s">
        <v>948</v>
      </c>
      <c r="F26" s="382" t="s">
        <v>948</v>
      </c>
      <c r="G26" s="382" t="s">
        <v>948</v>
      </c>
      <c r="H26" s="382" t="s">
        <v>948</v>
      </c>
      <c r="I26" s="382" t="s">
        <v>948</v>
      </c>
      <c r="J26" s="382" t="s">
        <v>948</v>
      </c>
      <c r="K26" s="382" t="s">
        <v>948</v>
      </c>
      <c r="L26" s="382" t="s">
        <v>948</v>
      </c>
      <c r="M26" s="382" t="s">
        <v>948</v>
      </c>
      <c r="N26" s="382" t="s">
        <v>948</v>
      </c>
      <c r="O26" s="382" t="s">
        <v>948</v>
      </c>
      <c r="P26" s="382" t="s">
        <v>948</v>
      </c>
      <c r="Q26" s="382" t="s">
        <v>948</v>
      </c>
    </row>
    <row r="27" spans="1:19" ht="15" customHeight="1" x14ac:dyDescent="0.3">
      <c r="A27" s="137">
        <v>10</v>
      </c>
      <c r="B27" s="138" t="s">
        <v>354</v>
      </c>
      <c r="C27" s="382" t="s">
        <v>948</v>
      </c>
      <c r="D27" s="382" t="s">
        <v>948</v>
      </c>
      <c r="E27" s="382" t="s">
        <v>948</v>
      </c>
      <c r="F27" s="382" t="s">
        <v>948</v>
      </c>
      <c r="G27" s="382" t="s">
        <v>948</v>
      </c>
      <c r="H27" s="382" t="s">
        <v>948</v>
      </c>
      <c r="I27" s="382" t="s">
        <v>948</v>
      </c>
      <c r="J27" s="382" t="s">
        <v>948</v>
      </c>
      <c r="K27" s="382" t="s">
        <v>948</v>
      </c>
      <c r="L27" s="382" t="s">
        <v>948</v>
      </c>
      <c r="M27" s="382" t="s">
        <v>948</v>
      </c>
      <c r="N27" s="382" t="s">
        <v>948</v>
      </c>
      <c r="O27" s="382" t="s">
        <v>948</v>
      </c>
      <c r="P27" s="382" t="s">
        <v>948</v>
      </c>
      <c r="Q27" s="382" t="s">
        <v>948</v>
      </c>
    </row>
    <row r="28" spans="1:19" ht="15" customHeight="1" x14ac:dyDescent="0.3">
      <c r="A28" s="137">
        <v>11</v>
      </c>
      <c r="B28" s="138" t="s">
        <v>355</v>
      </c>
      <c r="C28" s="382">
        <v>99663.417205000005</v>
      </c>
      <c r="D28" s="382">
        <v>99663.417205000005</v>
      </c>
      <c r="E28" s="382" t="s">
        <v>948</v>
      </c>
      <c r="F28" s="382" t="s">
        <v>948</v>
      </c>
      <c r="G28" s="382" t="s">
        <v>948</v>
      </c>
      <c r="H28" s="382" t="s">
        <v>948</v>
      </c>
      <c r="I28" s="382" t="s">
        <v>948</v>
      </c>
      <c r="J28" s="382" t="s">
        <v>948</v>
      </c>
      <c r="K28" s="382" t="s">
        <v>948</v>
      </c>
      <c r="L28" s="382" t="s">
        <v>948</v>
      </c>
      <c r="M28" s="382" t="s">
        <v>948</v>
      </c>
      <c r="N28" s="382" t="s">
        <v>948</v>
      </c>
      <c r="O28" s="382" t="s">
        <v>948</v>
      </c>
      <c r="P28" s="382" t="s">
        <v>948</v>
      </c>
      <c r="Q28" s="382" t="s">
        <v>948</v>
      </c>
    </row>
    <row r="29" spans="1:19" ht="15" customHeight="1" x14ac:dyDescent="0.3">
      <c r="A29" s="137">
        <v>12</v>
      </c>
      <c r="B29" s="138" t="s">
        <v>356</v>
      </c>
      <c r="C29" s="382">
        <v>30441.680583950001</v>
      </c>
      <c r="D29" s="382">
        <v>30441.680583950001</v>
      </c>
      <c r="E29" s="382" t="s">
        <v>948</v>
      </c>
      <c r="F29" s="382" t="s">
        <v>948</v>
      </c>
      <c r="G29" s="382" t="s">
        <v>948</v>
      </c>
      <c r="H29" s="382" t="s">
        <v>948</v>
      </c>
      <c r="I29" s="382" t="s">
        <v>948</v>
      </c>
      <c r="J29" s="382" t="s">
        <v>948</v>
      </c>
      <c r="K29" s="382" t="s">
        <v>948</v>
      </c>
      <c r="L29" s="382" t="s">
        <v>948</v>
      </c>
      <c r="M29" s="382" t="s">
        <v>948</v>
      </c>
      <c r="N29" s="382" t="s">
        <v>948</v>
      </c>
      <c r="O29" s="382" t="s">
        <v>948</v>
      </c>
      <c r="P29" s="382" t="s">
        <v>948</v>
      </c>
      <c r="Q29" s="382" t="s">
        <v>948</v>
      </c>
    </row>
    <row r="30" spans="1:19" ht="15" customHeight="1" x14ac:dyDescent="0.3">
      <c r="A30" s="137">
        <v>13</v>
      </c>
      <c r="B30" s="138" t="s">
        <v>357</v>
      </c>
      <c r="C30" s="382">
        <v>9.1529819999999997</v>
      </c>
      <c r="D30" s="382">
        <v>9.1529819999999997</v>
      </c>
      <c r="E30" s="382" t="s">
        <v>948</v>
      </c>
      <c r="F30" s="382" t="s">
        <v>948</v>
      </c>
      <c r="G30" s="382" t="s">
        <v>948</v>
      </c>
      <c r="H30" s="382" t="s">
        <v>948</v>
      </c>
      <c r="I30" s="382" t="s">
        <v>948</v>
      </c>
      <c r="J30" s="382" t="s">
        <v>948</v>
      </c>
      <c r="K30" s="382" t="s">
        <v>948</v>
      </c>
      <c r="L30" s="382" t="s">
        <v>948</v>
      </c>
      <c r="M30" s="382" t="s">
        <v>948</v>
      </c>
      <c r="N30" s="382" t="s">
        <v>948</v>
      </c>
      <c r="O30" s="382" t="s">
        <v>948</v>
      </c>
      <c r="P30" s="382" t="s">
        <v>948</v>
      </c>
      <c r="Q30" s="382" t="s">
        <v>948</v>
      </c>
    </row>
    <row r="31" spans="1:19" ht="15" customHeight="1" x14ac:dyDescent="0.3">
      <c r="A31" s="137">
        <v>14</v>
      </c>
      <c r="B31" s="138" t="s">
        <v>358</v>
      </c>
      <c r="C31" s="382">
        <v>3491.6720789100004</v>
      </c>
      <c r="D31" s="382">
        <v>3491.6720789100004</v>
      </c>
      <c r="E31" s="382" t="s">
        <v>948</v>
      </c>
      <c r="F31" s="382" t="s">
        <v>948</v>
      </c>
      <c r="G31" s="382" t="s">
        <v>948</v>
      </c>
      <c r="H31" s="382" t="s">
        <v>948</v>
      </c>
      <c r="I31" s="382" t="s">
        <v>948</v>
      </c>
      <c r="J31" s="382" t="s">
        <v>948</v>
      </c>
      <c r="K31" s="382" t="s">
        <v>948</v>
      </c>
      <c r="L31" s="382" t="s">
        <v>948</v>
      </c>
      <c r="M31" s="382" t="s">
        <v>948</v>
      </c>
      <c r="N31" s="382" t="s">
        <v>948</v>
      </c>
      <c r="O31" s="382" t="s">
        <v>948</v>
      </c>
      <c r="P31" s="382" t="s">
        <v>948</v>
      </c>
      <c r="Q31" s="382" t="s">
        <v>948</v>
      </c>
    </row>
    <row r="32" spans="1:19" ht="15" customHeight="1" x14ac:dyDescent="0.3">
      <c r="A32" s="134">
        <v>15</v>
      </c>
      <c r="B32" s="115" t="s">
        <v>362</v>
      </c>
      <c r="C32" s="382">
        <v>153957.75542071607</v>
      </c>
      <c r="D32" s="382">
        <v>139592.24795511365</v>
      </c>
      <c r="E32" s="382">
        <v>11049.338804719615</v>
      </c>
      <c r="F32" s="382">
        <v>3316.1686608827999</v>
      </c>
      <c r="G32" s="382" t="s">
        <v>948</v>
      </c>
      <c r="H32" s="382">
        <v>3316.1686608827999</v>
      </c>
      <c r="I32" s="382">
        <v>994.31583530295609</v>
      </c>
      <c r="J32" s="382">
        <v>368.27508597301693</v>
      </c>
      <c r="K32" s="382">
        <v>349.23633067786653</v>
      </c>
      <c r="L32" s="382">
        <v>276.80441865207257</v>
      </c>
      <c r="M32" s="382" t="s">
        <v>948</v>
      </c>
      <c r="N32" s="382">
        <v>276.80441865207257</v>
      </c>
      <c r="O32" s="383" t="s">
        <v>948</v>
      </c>
      <c r="P32" s="382" t="s">
        <v>948</v>
      </c>
      <c r="Q32" s="382" t="s">
        <v>948</v>
      </c>
    </row>
    <row r="33" spans="1:17" ht="15" customHeight="1" x14ac:dyDescent="0.3">
      <c r="A33" s="137">
        <v>16</v>
      </c>
      <c r="B33" s="138" t="s">
        <v>354</v>
      </c>
      <c r="C33" s="382" t="s">
        <v>948</v>
      </c>
      <c r="D33" s="382" t="s">
        <v>948</v>
      </c>
      <c r="E33" s="382" t="s">
        <v>948</v>
      </c>
      <c r="F33" s="382" t="s">
        <v>948</v>
      </c>
      <c r="G33" s="382" t="s">
        <v>948</v>
      </c>
      <c r="H33" s="382" t="s">
        <v>949</v>
      </c>
      <c r="I33" s="382" t="s">
        <v>948</v>
      </c>
      <c r="J33" s="382" t="s">
        <v>948</v>
      </c>
      <c r="K33" s="382" t="s">
        <v>948</v>
      </c>
      <c r="L33" s="382" t="s">
        <v>948</v>
      </c>
      <c r="M33" s="382" t="s">
        <v>948</v>
      </c>
      <c r="N33" s="382" t="s">
        <v>948</v>
      </c>
      <c r="O33" s="382" t="s">
        <v>948</v>
      </c>
      <c r="P33" s="382" t="s">
        <v>948</v>
      </c>
      <c r="Q33" s="382" t="s">
        <v>948</v>
      </c>
    </row>
    <row r="34" spans="1:17" ht="15" customHeight="1" x14ac:dyDescent="0.3">
      <c r="A34" s="137">
        <v>17</v>
      </c>
      <c r="B34" s="138" t="s">
        <v>355</v>
      </c>
      <c r="C34" s="382">
        <v>4540.5722509999996</v>
      </c>
      <c r="D34" s="382">
        <v>3972.9962609999998</v>
      </c>
      <c r="E34" s="382">
        <v>567.57599000000005</v>
      </c>
      <c r="F34" s="382" t="s">
        <v>948</v>
      </c>
      <c r="G34" s="382" t="s">
        <v>948</v>
      </c>
      <c r="H34" s="382" t="s">
        <v>948</v>
      </c>
      <c r="I34" s="382">
        <v>18.262158711455054</v>
      </c>
      <c r="J34" s="382">
        <v>14.110815604481395</v>
      </c>
      <c r="K34" s="382">
        <v>4.1513431069736608</v>
      </c>
      <c r="L34" s="382" t="s">
        <v>948</v>
      </c>
      <c r="M34" s="382" t="s">
        <v>948</v>
      </c>
      <c r="N34" s="382" t="s">
        <v>948</v>
      </c>
      <c r="O34" s="382" t="s">
        <v>948</v>
      </c>
      <c r="P34" s="382" t="s">
        <v>948</v>
      </c>
      <c r="Q34" s="382" t="s">
        <v>948</v>
      </c>
    </row>
    <row r="35" spans="1:17" ht="15" customHeight="1" x14ac:dyDescent="0.3">
      <c r="A35" s="137">
        <v>18</v>
      </c>
      <c r="B35" s="138" t="s">
        <v>356</v>
      </c>
      <c r="C35" s="382">
        <v>4554.6477569999997</v>
      </c>
      <c r="D35" s="382">
        <v>4554.6477569999997</v>
      </c>
      <c r="E35" s="382" t="s">
        <v>948</v>
      </c>
      <c r="F35" s="382" t="s">
        <v>948</v>
      </c>
      <c r="G35" s="382" t="s">
        <v>948</v>
      </c>
      <c r="H35" s="382" t="s">
        <v>948</v>
      </c>
      <c r="I35" s="382">
        <v>20.989713446032251</v>
      </c>
      <c r="J35" s="382">
        <v>20.989713446032251</v>
      </c>
      <c r="K35" s="382" t="s">
        <v>948</v>
      </c>
      <c r="L35" s="382" t="s">
        <v>948</v>
      </c>
      <c r="M35" s="382" t="s">
        <v>948</v>
      </c>
      <c r="N35" s="382" t="s">
        <v>948</v>
      </c>
      <c r="O35" s="382" t="s">
        <v>948</v>
      </c>
      <c r="P35" s="382" t="s">
        <v>948</v>
      </c>
      <c r="Q35" s="382" t="s">
        <v>948</v>
      </c>
    </row>
    <row r="36" spans="1:17" ht="15" customHeight="1" x14ac:dyDescent="0.3">
      <c r="A36" s="141">
        <v>19</v>
      </c>
      <c r="B36" s="138" t="s">
        <v>357</v>
      </c>
      <c r="C36" s="382">
        <v>4079.3946129999999</v>
      </c>
      <c r="D36" s="382">
        <v>2987.5643070000001</v>
      </c>
      <c r="E36" s="382">
        <v>1091.8303060000001</v>
      </c>
      <c r="F36" s="382" t="s">
        <v>948</v>
      </c>
      <c r="G36" s="382" t="s">
        <v>948</v>
      </c>
      <c r="H36" s="382" t="s">
        <v>948</v>
      </c>
      <c r="I36" s="382">
        <v>46.30329113836406</v>
      </c>
      <c r="J36" s="382">
        <v>35.694122530850308</v>
      </c>
      <c r="K36" s="382">
        <v>10.609168607513764</v>
      </c>
      <c r="L36" s="382" t="s">
        <v>948</v>
      </c>
      <c r="M36" s="382" t="s">
        <v>948</v>
      </c>
      <c r="N36" s="382" t="s">
        <v>948</v>
      </c>
      <c r="O36" s="382" t="s">
        <v>948</v>
      </c>
      <c r="P36" s="382" t="s">
        <v>948</v>
      </c>
      <c r="Q36" s="382" t="s">
        <v>948</v>
      </c>
    </row>
    <row r="37" spans="1:17" ht="15" customHeight="1" x14ac:dyDescent="0.3">
      <c r="A37" s="141">
        <v>20</v>
      </c>
      <c r="B37" s="138" t="s">
        <v>358</v>
      </c>
      <c r="C37" s="382">
        <v>98665.957954750222</v>
      </c>
      <c r="D37" s="382">
        <v>87104.279353147809</v>
      </c>
      <c r="E37" s="382">
        <v>8406.200116719614</v>
      </c>
      <c r="F37" s="382">
        <v>3155.4784848827999</v>
      </c>
      <c r="G37" s="382" t="s">
        <v>948</v>
      </c>
      <c r="H37" s="382">
        <v>3155.4784848827999</v>
      </c>
      <c r="I37" s="382">
        <v>830.41517963677802</v>
      </c>
      <c r="J37" s="382">
        <v>234.79187763262712</v>
      </c>
      <c r="K37" s="382">
        <v>320.34522278944968</v>
      </c>
      <c r="L37" s="382">
        <v>275.27807921470122</v>
      </c>
      <c r="M37" s="382" t="s">
        <v>948</v>
      </c>
      <c r="N37" s="382">
        <v>275.27807921470122</v>
      </c>
      <c r="O37" s="382" t="s">
        <v>948</v>
      </c>
      <c r="P37" s="382" t="s">
        <v>948</v>
      </c>
      <c r="Q37" s="382" t="s">
        <v>948</v>
      </c>
    </row>
    <row r="38" spans="1:17" ht="15" customHeight="1" x14ac:dyDescent="0.3">
      <c r="A38" s="141">
        <v>21</v>
      </c>
      <c r="B38" s="138" t="s">
        <v>363</v>
      </c>
      <c r="C38" s="382">
        <v>42117.182844965835</v>
      </c>
      <c r="D38" s="382">
        <v>40972.760276965833</v>
      </c>
      <c r="E38" s="382">
        <v>983.732392</v>
      </c>
      <c r="F38" s="382">
        <v>160.69017600000001</v>
      </c>
      <c r="G38" s="382" t="s">
        <v>948</v>
      </c>
      <c r="H38" s="382">
        <v>160.69017600000001</v>
      </c>
      <c r="I38" s="382">
        <v>78.34549237032661</v>
      </c>
      <c r="J38" s="382">
        <v>62.68855675902585</v>
      </c>
      <c r="K38" s="382">
        <v>14.130596173929437</v>
      </c>
      <c r="L38" s="382">
        <v>1.5263394373713237</v>
      </c>
      <c r="M38" s="382" t="s">
        <v>948</v>
      </c>
      <c r="N38" s="382">
        <v>1.5263394373713237</v>
      </c>
      <c r="O38" s="382" t="s">
        <v>948</v>
      </c>
      <c r="P38" s="382" t="s">
        <v>948</v>
      </c>
      <c r="Q38" s="382" t="s">
        <v>948</v>
      </c>
    </row>
    <row r="39" spans="1:17" ht="15" customHeight="1" x14ac:dyDescent="0.3">
      <c r="A39" s="26">
        <v>22</v>
      </c>
      <c r="B39" s="27" t="s">
        <v>92</v>
      </c>
      <c r="C39" s="29">
        <v>1152101.290659426</v>
      </c>
      <c r="D39" s="29">
        <v>1024010.7681853436</v>
      </c>
      <c r="E39" s="29">
        <v>121381.62585408961</v>
      </c>
      <c r="F39" s="29">
        <v>28184.715189662798</v>
      </c>
      <c r="G39" s="29">
        <v>117.89415129000001</v>
      </c>
      <c r="H39" s="29">
        <v>26823.917588232798</v>
      </c>
      <c r="I39" s="29">
        <v>-3140.117101507044</v>
      </c>
      <c r="J39" s="29">
        <v>-1263.1198659169831</v>
      </c>
      <c r="K39" s="29">
        <v>-2153.8016542421337</v>
      </c>
      <c r="L39" s="29">
        <v>-5043.452518797927</v>
      </c>
      <c r="M39" s="29">
        <v>-16.748988690000001</v>
      </c>
      <c r="N39" s="29">
        <v>-5006.2874897679276</v>
      </c>
      <c r="O39" s="29" t="s">
        <v>948</v>
      </c>
      <c r="P39" s="29">
        <v>788395.10437460325</v>
      </c>
      <c r="Q39" s="29">
        <v>726.17274686569988</v>
      </c>
    </row>
    <row r="40" spans="1:17" ht="15" customHeight="1" x14ac:dyDescent="0.3"/>
    <row r="41" spans="1:17" ht="15" customHeight="1" x14ac:dyDescent="0.3"/>
    <row r="42" spans="1:17" ht="15" customHeight="1" x14ac:dyDescent="0.3"/>
    <row r="43" spans="1:17" ht="15" customHeight="1" x14ac:dyDescent="0.3"/>
    <row r="44" spans="1:17" ht="15" customHeight="1" x14ac:dyDescent="0.3"/>
    <row r="45" spans="1:17" ht="15" customHeight="1" x14ac:dyDescent="0.3"/>
    <row r="46" spans="1:17" ht="15" customHeight="1" x14ac:dyDescent="0.3"/>
    <row r="47" spans="1:17" ht="15" customHeight="1" x14ac:dyDescent="0.3"/>
    <row r="48" spans="1:17" ht="15" customHeight="1" x14ac:dyDescent="0.3"/>
    <row r="49" ht="15" customHeight="1" x14ac:dyDescent="0.3"/>
    <row r="50" ht="15" customHeight="1" x14ac:dyDescent="0.3"/>
    <row r="51" ht="15" customHeight="1" x14ac:dyDescent="0.3"/>
    <row r="52" ht="15" customHeight="1" x14ac:dyDescent="0.3"/>
    <row r="53" ht="15" customHeight="1" x14ac:dyDescent="0.3"/>
  </sheetData>
  <mergeCells count="18">
    <mergeCell ref="C4:H6"/>
    <mergeCell ref="I4:N6"/>
    <mergeCell ref="P4:Q6"/>
    <mergeCell ref="C7:E13"/>
    <mergeCell ref="F7:H13"/>
    <mergeCell ref="I7:K13"/>
    <mergeCell ref="L7:N13"/>
    <mergeCell ref="O7:O9"/>
    <mergeCell ref="P7:P9"/>
    <mergeCell ref="Q7:Q9"/>
    <mergeCell ref="M14:M17"/>
    <mergeCell ref="N14:N17"/>
    <mergeCell ref="D14:D17"/>
    <mergeCell ref="E14:E17"/>
    <mergeCell ref="G14:G17"/>
    <mergeCell ref="H14:H17"/>
    <mergeCell ref="J14:J17"/>
    <mergeCell ref="K14:K17"/>
  </mergeCells>
  <hyperlinks>
    <hyperlink ref="S4" location="Index!A1" display="Index"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B45E6"/>
  </sheetPr>
  <dimension ref="A1:E12"/>
  <sheetViews>
    <sheetView showGridLines="0" workbookViewId="0"/>
  </sheetViews>
  <sheetFormatPr defaultColWidth="9.109375" defaultRowHeight="14.4" x14ac:dyDescent="0.3"/>
  <cols>
    <col min="1" max="1" width="5" customWidth="1"/>
    <col min="2" max="2" width="73.88671875" customWidth="1"/>
    <col min="3" max="3" width="14.33203125" customWidth="1"/>
    <col min="4" max="5" width="8.5546875" customWidth="1"/>
  </cols>
  <sheetData>
    <row r="1" spans="1:5" ht="15" customHeight="1" x14ac:dyDescent="0.3">
      <c r="A1" s="41" t="s">
        <v>762</v>
      </c>
      <c r="C1" s="150"/>
    </row>
    <row r="2" spans="1:5" ht="15" customHeight="1" x14ac:dyDescent="0.3">
      <c r="A2" s="41"/>
      <c r="C2" s="150"/>
    </row>
    <row r="3" spans="1:5" ht="15" customHeight="1" x14ac:dyDescent="0.3">
      <c r="B3" s="150"/>
      <c r="C3" s="119" t="s">
        <v>55</v>
      </c>
    </row>
    <row r="4" spans="1:5" ht="15.75" customHeight="1" x14ac:dyDescent="0.3">
      <c r="A4" s="495" t="s">
        <v>327</v>
      </c>
      <c r="B4" s="495"/>
      <c r="C4" s="496" t="s">
        <v>581</v>
      </c>
      <c r="E4" s="90" t="s">
        <v>303</v>
      </c>
    </row>
    <row r="5" spans="1:5" ht="15" customHeight="1" x14ac:dyDescent="0.3">
      <c r="A5" s="495"/>
      <c r="B5" s="495"/>
      <c r="C5" s="496"/>
      <c r="E5" s="164"/>
    </row>
    <row r="6" spans="1:5" ht="15" customHeight="1" x14ac:dyDescent="0.3">
      <c r="A6" s="495"/>
      <c r="B6" s="495"/>
      <c r="C6" s="497"/>
      <c r="E6" s="164"/>
    </row>
    <row r="7" spans="1:5" x14ac:dyDescent="0.3">
      <c r="A7" s="117" t="s">
        <v>292</v>
      </c>
      <c r="B7" s="318" t="s">
        <v>758</v>
      </c>
      <c r="C7" s="319">
        <v>21607</v>
      </c>
    </row>
    <row r="8" spans="1:5" x14ac:dyDescent="0.3">
      <c r="A8" s="114" t="s">
        <v>293</v>
      </c>
      <c r="B8" s="215" t="s">
        <v>759</v>
      </c>
      <c r="C8" s="135">
        <v>7137</v>
      </c>
    </row>
    <row r="9" spans="1:5" x14ac:dyDescent="0.3">
      <c r="A9" s="114" t="s">
        <v>294</v>
      </c>
      <c r="B9" s="215" t="s">
        <v>760</v>
      </c>
      <c r="C9" s="320">
        <v>-5216</v>
      </c>
    </row>
    <row r="10" spans="1:5" x14ac:dyDescent="0.3">
      <c r="A10" s="114" t="s">
        <v>295</v>
      </c>
      <c r="B10" s="215" t="s">
        <v>763</v>
      </c>
      <c r="C10" s="135">
        <v>-1226</v>
      </c>
    </row>
    <row r="11" spans="1:5" x14ac:dyDescent="0.3">
      <c r="A11" s="114" t="s">
        <v>296</v>
      </c>
      <c r="B11" s="215" t="s">
        <v>764</v>
      </c>
      <c r="C11" s="135">
        <v>-3990</v>
      </c>
    </row>
    <row r="12" spans="1:5" x14ac:dyDescent="0.3">
      <c r="A12" s="384" t="s">
        <v>297</v>
      </c>
      <c r="B12" s="321" t="s">
        <v>761</v>
      </c>
      <c r="C12" s="319">
        <v>23528</v>
      </c>
    </row>
  </sheetData>
  <mergeCells count="2">
    <mergeCell ref="A4:B6"/>
    <mergeCell ref="C4:C6"/>
  </mergeCells>
  <hyperlinks>
    <hyperlink ref="E4" location="Index!A1" display="Index" xr:uid="{F8A0C0AF-0D61-466C-8AD3-549A95898CBA}"/>
  </hyperlinks>
  <pageMargins left="0.7" right="0.7" top="0.75" bottom="0.75" header="0.3" footer="0.3"/>
  <pageSetup paperSize="9" orientation="portrait" r:id="rId1"/>
  <ignoredErrors>
    <ignoredError sqref="A7 A8:A1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B45E6"/>
  </sheetPr>
  <dimension ref="A1:I13"/>
  <sheetViews>
    <sheetView showGridLines="0" workbookViewId="0"/>
  </sheetViews>
  <sheetFormatPr defaultColWidth="9.33203125" defaultRowHeight="13.8" x14ac:dyDescent="0.3"/>
  <cols>
    <col min="1" max="1" width="5" style="18" customWidth="1"/>
    <col min="2" max="2" width="30" style="18" customWidth="1"/>
    <col min="3" max="3" width="14.6640625" style="18" customWidth="1"/>
    <col min="4" max="4" width="13.6640625" style="18" customWidth="1"/>
    <col min="5" max="6" width="14.6640625" style="18" customWidth="1"/>
    <col min="7" max="7" width="13.5546875" style="18" customWidth="1"/>
    <col min="8" max="9" width="8.5546875" style="18" customWidth="1"/>
    <col min="10" max="16384" width="9.33203125" style="18"/>
  </cols>
  <sheetData>
    <row r="1" spans="1:9" x14ac:dyDescent="0.3">
      <c r="A1" s="41" t="s">
        <v>408</v>
      </c>
    </row>
    <row r="3" spans="1:9" x14ac:dyDescent="0.3">
      <c r="C3" s="119" t="s">
        <v>55</v>
      </c>
      <c r="D3" s="119" t="s">
        <v>56</v>
      </c>
      <c r="E3" s="119" t="s">
        <v>57</v>
      </c>
      <c r="F3" s="119" t="s">
        <v>99</v>
      </c>
      <c r="G3" s="119" t="s">
        <v>100</v>
      </c>
    </row>
    <row r="4" spans="1:9" ht="21" customHeight="1" x14ac:dyDescent="0.3">
      <c r="A4" s="52"/>
      <c r="B4" s="52"/>
      <c r="C4" s="498" t="s">
        <v>409</v>
      </c>
      <c r="D4" s="506" t="s">
        <v>406</v>
      </c>
      <c r="E4" s="507"/>
      <c r="F4" s="507"/>
      <c r="G4" s="507"/>
      <c r="I4" s="90" t="s">
        <v>303</v>
      </c>
    </row>
    <row r="5" spans="1:9" ht="27.6" x14ac:dyDescent="0.3">
      <c r="A5" s="500" t="s">
        <v>327</v>
      </c>
      <c r="B5" s="500"/>
      <c r="C5" s="498"/>
      <c r="D5" s="172"/>
      <c r="E5" s="169" t="s">
        <v>412</v>
      </c>
      <c r="F5" s="504" t="s">
        <v>411</v>
      </c>
      <c r="G5" s="505"/>
    </row>
    <row r="6" spans="1:9" x14ac:dyDescent="0.3">
      <c r="A6" s="500"/>
      <c r="B6" s="500"/>
      <c r="C6" s="498"/>
      <c r="D6" s="172"/>
      <c r="E6" s="170"/>
      <c r="F6" s="167"/>
      <c r="G6" s="501" t="s">
        <v>410</v>
      </c>
    </row>
    <row r="7" spans="1:9" x14ac:dyDescent="0.3">
      <c r="A7" s="500"/>
      <c r="B7" s="500"/>
      <c r="C7" s="498"/>
      <c r="D7" s="172"/>
      <c r="E7" s="170"/>
      <c r="F7" s="167"/>
      <c r="G7" s="502"/>
      <c r="I7" s="164"/>
    </row>
    <row r="8" spans="1:9" ht="29.4" customHeight="1" x14ac:dyDescent="0.3">
      <c r="A8" s="500"/>
      <c r="B8" s="500"/>
      <c r="C8" s="499"/>
      <c r="D8" s="173"/>
      <c r="E8" s="171"/>
      <c r="F8" s="168"/>
      <c r="G8" s="503"/>
    </row>
    <row r="9" spans="1:9" x14ac:dyDescent="0.3">
      <c r="A9" s="134">
        <v>1</v>
      </c>
      <c r="B9" s="121" t="s">
        <v>353</v>
      </c>
      <c r="C9" s="135">
        <v>449866</v>
      </c>
      <c r="D9" s="135">
        <v>427765</v>
      </c>
      <c r="E9" s="135">
        <v>421761</v>
      </c>
      <c r="F9" s="135">
        <v>6004</v>
      </c>
      <c r="G9" s="136"/>
    </row>
    <row r="10" spans="1:9" x14ac:dyDescent="0.3">
      <c r="A10" s="134">
        <v>2</v>
      </c>
      <c r="B10" s="121" t="s">
        <v>361</v>
      </c>
      <c r="C10" s="135">
        <v>133606</v>
      </c>
      <c r="D10" s="135"/>
      <c r="E10" s="135"/>
      <c r="F10" s="135"/>
      <c r="G10" s="248"/>
    </row>
    <row r="11" spans="1:9" x14ac:dyDescent="0.3">
      <c r="A11" s="146">
        <v>3</v>
      </c>
      <c r="B11" s="165" t="s">
        <v>92</v>
      </c>
      <c r="C11" s="29">
        <v>583472</v>
      </c>
      <c r="D11" s="29">
        <v>427765</v>
      </c>
      <c r="E11" s="29">
        <v>421761</v>
      </c>
      <c r="F11" s="29">
        <v>6004</v>
      </c>
      <c r="G11" s="166"/>
    </row>
    <row r="12" spans="1:9" s="177" customFormat="1" x14ac:dyDescent="0.3">
      <c r="A12" s="137">
        <v>4</v>
      </c>
      <c r="B12" s="174" t="s">
        <v>414</v>
      </c>
      <c r="C12" s="175">
        <v>12898</v>
      </c>
      <c r="D12" s="175">
        <v>5110</v>
      </c>
      <c r="E12" s="175">
        <v>4935</v>
      </c>
      <c r="F12" s="175">
        <v>175</v>
      </c>
      <c r="G12" s="176"/>
    </row>
    <row r="13" spans="1:9" s="177" customFormat="1" x14ac:dyDescent="0.3">
      <c r="A13" s="137" t="s">
        <v>407</v>
      </c>
      <c r="B13" s="177" t="s">
        <v>413</v>
      </c>
      <c r="C13" s="177">
        <v>12898</v>
      </c>
      <c r="D13" s="177">
        <v>5110</v>
      </c>
      <c r="E13" s="248"/>
      <c r="F13" s="248"/>
      <c r="G13" s="248"/>
    </row>
  </sheetData>
  <mergeCells count="5">
    <mergeCell ref="C4:C8"/>
    <mergeCell ref="A5:B8"/>
    <mergeCell ref="G6:G8"/>
    <mergeCell ref="F5:G5"/>
    <mergeCell ref="D4:G4"/>
  </mergeCells>
  <hyperlinks>
    <hyperlink ref="I4" location="Index!A1" display="Index" xr:uid="{00000000-0004-0000-15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B45E6"/>
  </sheetPr>
  <dimension ref="A1:N24"/>
  <sheetViews>
    <sheetView showGridLines="0" workbookViewId="0"/>
  </sheetViews>
  <sheetFormatPr defaultColWidth="9.33203125" defaultRowHeight="13.8" x14ac:dyDescent="0.3"/>
  <cols>
    <col min="1" max="1" width="5" style="18" customWidth="1"/>
    <col min="2" max="2" width="53.6640625" style="18" customWidth="1"/>
    <col min="3" max="4" width="11.44140625" style="18" customWidth="1"/>
    <col min="5" max="5" width="0.5546875" style="18" customWidth="1"/>
    <col min="6" max="7" width="11.44140625" style="18" customWidth="1"/>
    <col min="8" max="8" width="0.5546875" style="18" customWidth="1"/>
    <col min="9" max="10" width="11.44140625" style="18" customWidth="1"/>
    <col min="11" max="11" width="4.33203125" style="18" customWidth="1"/>
    <col min="12" max="12" width="8.5546875" style="18" customWidth="1"/>
    <col min="13" max="13" width="9.33203125" style="18"/>
    <col min="14" max="14" width="15.44140625" style="18" bestFit="1" customWidth="1"/>
    <col min="15" max="16384" width="9.33203125" style="18"/>
  </cols>
  <sheetData>
    <row r="1" spans="1:14" x14ac:dyDescent="0.3">
      <c r="A1" s="41" t="s">
        <v>830</v>
      </c>
    </row>
    <row r="2" spans="1:14" x14ac:dyDescent="0.3">
      <c r="A2" s="41"/>
    </row>
    <row r="3" spans="1:14" x14ac:dyDescent="0.3">
      <c r="C3" s="119" t="s">
        <v>55</v>
      </c>
      <c r="D3" s="119" t="s">
        <v>56</v>
      </c>
      <c r="E3" s="119"/>
      <c r="F3" s="119" t="s">
        <v>57</v>
      </c>
      <c r="G3" s="119" t="s">
        <v>99</v>
      </c>
      <c r="H3" s="119"/>
      <c r="I3" s="119" t="s">
        <v>100</v>
      </c>
      <c r="J3" s="119" t="s">
        <v>316</v>
      </c>
    </row>
    <row r="4" spans="1:14" x14ac:dyDescent="0.3">
      <c r="A4" s="32" t="s">
        <v>327</v>
      </c>
      <c r="B4" s="124"/>
      <c r="C4" s="465" t="s">
        <v>831</v>
      </c>
      <c r="D4" s="465"/>
      <c r="E4" s="124"/>
      <c r="F4" s="467" t="s">
        <v>832</v>
      </c>
      <c r="G4" s="467"/>
      <c r="H4" s="124"/>
      <c r="I4" s="467" t="s">
        <v>415</v>
      </c>
      <c r="J4" s="467"/>
      <c r="L4" s="90" t="s">
        <v>303</v>
      </c>
    </row>
    <row r="5" spans="1:14" x14ac:dyDescent="0.3">
      <c r="A5" s="52"/>
      <c r="B5" s="124"/>
      <c r="C5" s="466"/>
      <c r="D5" s="466"/>
      <c r="E5" s="33"/>
      <c r="F5" s="468"/>
      <c r="G5" s="468"/>
      <c r="H5" s="39"/>
      <c r="I5" s="468"/>
      <c r="J5" s="468"/>
    </row>
    <row r="6" spans="1:14" ht="41.4" x14ac:dyDescent="0.3">
      <c r="A6" s="52"/>
      <c r="B6" s="32" t="s">
        <v>416</v>
      </c>
      <c r="C6" s="130" t="s">
        <v>420</v>
      </c>
      <c r="D6" s="130" t="s">
        <v>362</v>
      </c>
      <c r="E6" s="178"/>
      <c r="F6" s="130" t="s">
        <v>420</v>
      </c>
      <c r="G6" s="130" t="s">
        <v>362</v>
      </c>
      <c r="H6" s="178"/>
      <c r="I6" s="130" t="s">
        <v>95</v>
      </c>
      <c r="J6" s="130" t="s">
        <v>423</v>
      </c>
    </row>
    <row r="7" spans="1:14" x14ac:dyDescent="0.3">
      <c r="A7" s="134">
        <v>1</v>
      </c>
      <c r="B7" s="139" t="s">
        <v>371</v>
      </c>
      <c r="C7" s="144">
        <v>162978.94160699999</v>
      </c>
      <c r="D7" s="144">
        <v>154.056648</v>
      </c>
      <c r="E7" s="144"/>
      <c r="F7" s="144">
        <v>166764.96921099999</v>
      </c>
      <c r="G7" s="144">
        <v>7.4529360000000002</v>
      </c>
      <c r="H7" s="144"/>
      <c r="I7" s="144">
        <v>59.790379000000001</v>
      </c>
      <c r="J7" s="179">
        <f>+I7/(G7+F7)</f>
        <v>3.585147845805006E-4</v>
      </c>
      <c r="K7" s="180"/>
    </row>
    <row r="8" spans="1:14" x14ac:dyDescent="0.3">
      <c r="A8" s="134">
        <v>2</v>
      </c>
      <c r="B8" s="139" t="s">
        <v>372</v>
      </c>
      <c r="C8" s="144">
        <v>2290.6700879999999</v>
      </c>
      <c r="D8" s="144">
        <v>4351.4538190000003</v>
      </c>
      <c r="E8" s="144"/>
      <c r="F8" s="144">
        <v>2667.9510049999999</v>
      </c>
      <c r="G8" s="144">
        <v>2053.200198</v>
      </c>
      <c r="H8" s="144"/>
      <c r="I8" s="144">
        <v>940.45493999999997</v>
      </c>
      <c r="J8" s="179">
        <f t="shared" ref="J8:J23" si="0">+I8/(G8+F8)</f>
        <v>0.19920034321340926</v>
      </c>
      <c r="K8" s="180"/>
      <c r="L8" s="180"/>
    </row>
    <row r="9" spans="1:14" x14ac:dyDescent="0.3">
      <c r="A9" s="134">
        <v>3</v>
      </c>
      <c r="B9" s="139" t="s">
        <v>373</v>
      </c>
      <c r="C9" s="144">
        <v>1137.591885</v>
      </c>
      <c r="D9" s="144">
        <v>17.015657000000001</v>
      </c>
      <c r="E9" s="144"/>
      <c r="F9" s="144">
        <v>848.00550599999997</v>
      </c>
      <c r="G9" s="144">
        <v>7.2447229999999996</v>
      </c>
      <c r="H9" s="144"/>
      <c r="I9" s="144">
        <v>427.62511799999999</v>
      </c>
      <c r="J9" s="179">
        <f t="shared" si="0"/>
        <v>0.50000000409236955</v>
      </c>
      <c r="K9" s="180"/>
      <c r="L9" s="180"/>
    </row>
    <row r="10" spans="1:14" x14ac:dyDescent="0.3">
      <c r="A10" s="134">
        <v>4</v>
      </c>
      <c r="B10" s="139" t="s">
        <v>374</v>
      </c>
      <c r="C10" s="144">
        <v>0</v>
      </c>
      <c r="D10" s="144">
        <v>0</v>
      </c>
      <c r="E10" s="144"/>
      <c r="F10" s="144">
        <v>1840.8975109999999</v>
      </c>
      <c r="G10" s="144">
        <v>123.67319500000001</v>
      </c>
      <c r="H10" s="144"/>
      <c r="I10" s="144">
        <v>0</v>
      </c>
      <c r="J10" s="179">
        <f t="shared" si="0"/>
        <v>0</v>
      </c>
      <c r="K10" s="180"/>
      <c r="L10" s="180"/>
    </row>
    <row r="11" spans="1:14" x14ac:dyDescent="0.3">
      <c r="A11" s="134">
        <v>5</v>
      </c>
      <c r="B11" s="326" t="s">
        <v>421</v>
      </c>
      <c r="C11" s="144"/>
      <c r="D11" s="144"/>
      <c r="E11" s="144"/>
      <c r="F11" s="144"/>
      <c r="G11" s="144"/>
      <c r="H11" s="144"/>
      <c r="I11" s="144"/>
      <c r="J11" s="179"/>
      <c r="K11" s="180"/>
      <c r="L11" s="180"/>
    </row>
    <row r="12" spans="1:14" x14ac:dyDescent="0.3">
      <c r="A12" s="134">
        <v>6</v>
      </c>
      <c r="B12" s="139" t="s">
        <v>375</v>
      </c>
      <c r="C12" s="144">
        <v>38177.396203999997</v>
      </c>
      <c r="D12" s="144">
        <v>4533.6618070000004</v>
      </c>
      <c r="E12" s="144"/>
      <c r="F12" s="144">
        <v>38177.396203999997</v>
      </c>
      <c r="G12" s="144">
        <v>2308.0598580000001</v>
      </c>
      <c r="H12" s="144"/>
      <c r="I12" s="144">
        <v>16258.199744</v>
      </c>
      <c r="J12" s="179">
        <f t="shared" si="0"/>
        <v>0.4015812423874382</v>
      </c>
      <c r="K12" s="180"/>
      <c r="L12" s="180"/>
    </row>
    <row r="13" spans="1:14" x14ac:dyDescent="0.3">
      <c r="A13" s="134">
        <v>7</v>
      </c>
      <c r="B13" s="139" t="s">
        <v>376</v>
      </c>
      <c r="C13" s="144">
        <v>276021.85464099998</v>
      </c>
      <c r="D13" s="144">
        <v>78137.681135000006</v>
      </c>
      <c r="E13" s="144"/>
      <c r="F13" s="144">
        <v>262795.816314</v>
      </c>
      <c r="G13" s="144">
        <v>31789.544817000002</v>
      </c>
      <c r="H13" s="144"/>
      <c r="I13" s="144">
        <v>281660.62379500002</v>
      </c>
      <c r="J13" s="179">
        <f t="shared" si="0"/>
        <v>0.95612566324959902</v>
      </c>
      <c r="K13" s="180"/>
      <c r="L13" s="180"/>
    </row>
    <row r="14" spans="1:14" x14ac:dyDescent="0.3">
      <c r="A14" s="134">
        <v>8</v>
      </c>
      <c r="B14" s="139" t="s">
        <v>377</v>
      </c>
      <c r="C14" s="144">
        <v>126950.69856400001</v>
      </c>
      <c r="D14" s="144">
        <v>44094.028448999998</v>
      </c>
      <c r="E14" s="144"/>
      <c r="F14" s="144">
        <v>124675.029681</v>
      </c>
      <c r="G14" s="144">
        <v>9638.6983029999992</v>
      </c>
      <c r="H14" s="144"/>
      <c r="I14" s="144">
        <v>93658.368625999996</v>
      </c>
      <c r="J14" s="179">
        <f t="shared" si="0"/>
        <v>0.69731046879405334</v>
      </c>
      <c r="K14" s="180"/>
      <c r="L14" s="180"/>
    </row>
    <row r="15" spans="1:14" x14ac:dyDescent="0.3">
      <c r="A15" s="134">
        <v>9</v>
      </c>
      <c r="B15" s="139" t="s">
        <v>378</v>
      </c>
      <c r="C15" s="144">
        <v>418873.72742900002</v>
      </c>
      <c r="D15" s="144">
        <v>3952.3361460000001</v>
      </c>
      <c r="E15" s="144"/>
      <c r="F15" s="144">
        <v>418748.40723000001</v>
      </c>
      <c r="G15" s="144">
        <v>1669.127293</v>
      </c>
      <c r="H15" s="144"/>
      <c r="I15" s="144">
        <v>152480.665438</v>
      </c>
      <c r="J15" s="179">
        <f t="shared" si="0"/>
        <v>0.36268864382881288</v>
      </c>
      <c r="K15" s="180"/>
      <c r="L15" s="180"/>
    </row>
    <row r="16" spans="1:14" x14ac:dyDescent="0.3">
      <c r="A16" s="134">
        <v>10</v>
      </c>
      <c r="B16" s="139" t="s">
        <v>379</v>
      </c>
      <c r="C16" s="144">
        <v>18089.804629999999</v>
      </c>
      <c r="D16" s="144">
        <v>920.39554199999998</v>
      </c>
      <c r="E16" s="144"/>
      <c r="F16" s="144">
        <v>17862.173413</v>
      </c>
      <c r="G16" s="144">
        <v>396.24552299999999</v>
      </c>
      <c r="H16" s="144"/>
      <c r="I16" s="144">
        <v>24230.640372999998</v>
      </c>
      <c r="J16" s="179">
        <f t="shared" si="0"/>
        <v>1.3270941179482199</v>
      </c>
      <c r="K16" s="180"/>
      <c r="L16" s="180"/>
      <c r="N16" s="154"/>
    </row>
    <row r="17" spans="1:14" x14ac:dyDescent="0.3">
      <c r="A17" s="134">
        <v>11</v>
      </c>
      <c r="B17" s="139" t="s">
        <v>417</v>
      </c>
      <c r="C17" s="144">
        <v>1763.7794120000001</v>
      </c>
      <c r="D17" s="144">
        <v>0</v>
      </c>
      <c r="E17" s="144"/>
      <c r="F17" s="144">
        <v>1763.7794120000001</v>
      </c>
      <c r="G17" s="144">
        <v>0</v>
      </c>
      <c r="H17" s="144"/>
      <c r="I17" s="144">
        <v>2645.6691230000001</v>
      </c>
      <c r="J17" s="179">
        <f t="shared" si="0"/>
        <v>1.5000000028348217</v>
      </c>
      <c r="K17" s="180"/>
      <c r="L17" s="180"/>
    </row>
    <row r="18" spans="1:14" x14ac:dyDescent="0.3">
      <c r="A18" s="134">
        <v>12</v>
      </c>
      <c r="B18" s="148" t="s">
        <v>380</v>
      </c>
      <c r="C18" s="144">
        <v>24669.401194999999</v>
      </c>
      <c r="D18" s="144">
        <v>0</v>
      </c>
      <c r="E18" s="144"/>
      <c r="F18" s="144">
        <v>24669.401194999999</v>
      </c>
      <c r="G18" s="144">
        <v>0</v>
      </c>
      <c r="H18" s="144"/>
      <c r="I18" s="144">
        <v>4933.8802390000001</v>
      </c>
      <c r="J18" s="179">
        <f t="shared" si="0"/>
        <v>0.2</v>
      </c>
      <c r="K18" s="180"/>
      <c r="L18" s="180"/>
    </row>
    <row r="19" spans="1:14" x14ac:dyDescent="0.3">
      <c r="A19" s="134">
        <v>13</v>
      </c>
      <c r="B19" s="139" t="s">
        <v>422</v>
      </c>
      <c r="C19" s="144"/>
      <c r="D19" s="144"/>
      <c r="E19" s="144"/>
      <c r="F19" s="144"/>
      <c r="G19" s="144"/>
      <c r="H19" s="144"/>
      <c r="I19" s="144"/>
      <c r="J19" s="179"/>
      <c r="K19" s="180"/>
      <c r="L19" s="180"/>
    </row>
    <row r="20" spans="1:14" x14ac:dyDescent="0.3">
      <c r="A20" s="134">
        <v>14</v>
      </c>
      <c r="B20" s="139" t="s">
        <v>833</v>
      </c>
      <c r="C20" s="144">
        <v>3831.2626730000002</v>
      </c>
      <c r="D20" s="144">
        <v>0</v>
      </c>
      <c r="E20" s="144"/>
      <c r="F20" s="144">
        <v>3831.2626730000002</v>
      </c>
      <c r="G20" s="144">
        <v>0</v>
      </c>
      <c r="H20" s="144"/>
      <c r="I20" s="144">
        <v>2695.9968290000002</v>
      </c>
      <c r="J20" s="179">
        <f t="shared" si="0"/>
        <v>0.7036836309865826</v>
      </c>
      <c r="K20" s="180"/>
      <c r="L20" s="180"/>
    </row>
    <row r="21" spans="1:14" x14ac:dyDescent="0.3">
      <c r="A21" s="134">
        <v>15</v>
      </c>
      <c r="B21" s="139" t="s">
        <v>418</v>
      </c>
      <c r="C21" s="144">
        <v>14203.751333</v>
      </c>
      <c r="D21" s="144">
        <v>0</v>
      </c>
      <c r="E21" s="144"/>
      <c r="F21" s="144">
        <v>13206.457463000001</v>
      </c>
      <c r="G21" s="144">
        <v>0</v>
      </c>
      <c r="H21" s="144"/>
      <c r="I21" s="144">
        <v>26544.664446999999</v>
      </c>
      <c r="J21" s="179">
        <f t="shared" si="0"/>
        <v>2.0099761439711683</v>
      </c>
      <c r="K21" s="180"/>
      <c r="L21" s="180"/>
    </row>
    <row r="22" spans="1:14" x14ac:dyDescent="0.3">
      <c r="A22" s="134">
        <v>16</v>
      </c>
      <c r="B22" s="139" t="s">
        <v>419</v>
      </c>
      <c r="C22" s="144">
        <v>29214.908192999999</v>
      </c>
      <c r="D22" s="144">
        <v>123.402832</v>
      </c>
      <c r="E22" s="144"/>
      <c r="F22" s="144">
        <v>29214.902699999999</v>
      </c>
      <c r="G22" s="144">
        <v>17.776699000000001</v>
      </c>
      <c r="H22" s="144"/>
      <c r="I22" s="144">
        <v>29851.982504</v>
      </c>
      <c r="J22" s="179">
        <f t="shared" si="0"/>
        <v>1.0211853007569736</v>
      </c>
      <c r="K22" s="180"/>
      <c r="L22" s="180"/>
    </row>
    <row r="23" spans="1:14" x14ac:dyDescent="0.3">
      <c r="A23" s="146">
        <v>17</v>
      </c>
      <c r="B23" s="60" t="s">
        <v>92</v>
      </c>
      <c r="C23" s="28">
        <f>+SUM(C7:C22)</f>
        <v>1118203.787854</v>
      </c>
      <c r="D23" s="28">
        <f t="shared" ref="D23:I23" si="1">+SUM(D7:D22)</f>
        <v>136284.03203500001</v>
      </c>
      <c r="E23" s="28">
        <f t="shared" si="1"/>
        <v>0</v>
      </c>
      <c r="F23" s="28">
        <f t="shared" si="1"/>
        <v>1107066.449518</v>
      </c>
      <c r="G23" s="28">
        <f t="shared" si="1"/>
        <v>48011.023544999996</v>
      </c>
      <c r="H23" s="28">
        <f t="shared" si="1"/>
        <v>0</v>
      </c>
      <c r="I23" s="28">
        <f t="shared" si="1"/>
        <v>636388.56155499979</v>
      </c>
      <c r="J23" s="182">
        <f t="shared" si="0"/>
        <v>0.55094881200257817</v>
      </c>
      <c r="K23" s="180"/>
      <c r="L23" s="180"/>
      <c r="N23" s="154"/>
    </row>
    <row r="24" spans="1:14" x14ac:dyDescent="0.3">
      <c r="B24" s="54"/>
      <c r="C24" s="183"/>
      <c r="D24" s="183"/>
      <c r="E24" s="183"/>
      <c r="F24" s="183"/>
      <c r="G24" s="183"/>
      <c r="H24" s="183"/>
      <c r="I24" s="184"/>
      <c r="J24" s="185"/>
    </row>
  </sheetData>
  <mergeCells count="3">
    <mergeCell ref="C4:D5"/>
    <mergeCell ref="F4:G5"/>
    <mergeCell ref="I4:J5"/>
  </mergeCells>
  <hyperlinks>
    <hyperlink ref="L4" location="Index!A1" display="Index" xr:uid="{00000000-0004-0000-16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B45E6"/>
  </sheetPr>
  <dimension ref="A1:U23"/>
  <sheetViews>
    <sheetView showGridLines="0" workbookViewId="0"/>
  </sheetViews>
  <sheetFormatPr defaultColWidth="9.33203125" defaultRowHeight="13.8" x14ac:dyDescent="0.3"/>
  <cols>
    <col min="1" max="1" width="5" style="18" customWidth="1"/>
    <col min="2" max="2" width="48.88671875" style="18" customWidth="1"/>
    <col min="3" max="19" width="9.5546875" style="18" customWidth="1"/>
    <col min="20" max="20" width="3" style="18" customWidth="1"/>
    <col min="21" max="21" width="8.5546875" style="18" customWidth="1"/>
    <col min="22" max="16384" width="9.33203125" style="18"/>
  </cols>
  <sheetData>
    <row r="1" spans="1:21" ht="15" customHeight="1" x14ac:dyDescent="0.3">
      <c r="A1" s="41" t="s">
        <v>835</v>
      </c>
    </row>
    <row r="2" spans="1:21" ht="15" customHeight="1" x14ac:dyDescent="0.3">
      <c r="C2" s="119" t="s">
        <v>55</v>
      </c>
      <c r="D2" s="119" t="s">
        <v>56</v>
      </c>
      <c r="E2" s="119" t="s">
        <v>57</v>
      </c>
      <c r="F2" s="119" t="s">
        <v>99</v>
      </c>
      <c r="G2" s="119" t="s">
        <v>100</v>
      </c>
      <c r="H2" s="119" t="s">
        <v>316</v>
      </c>
      <c r="I2" s="119" t="s">
        <v>280</v>
      </c>
      <c r="J2" s="119" t="s">
        <v>312</v>
      </c>
      <c r="K2" s="119" t="s">
        <v>320</v>
      </c>
      <c r="L2" s="119" t="s">
        <v>321</v>
      </c>
      <c r="M2" s="119" t="s">
        <v>322</v>
      </c>
      <c r="N2" s="119" t="s">
        <v>323</v>
      </c>
      <c r="O2" s="119" t="s">
        <v>325</v>
      </c>
      <c r="P2" s="119" t="s">
        <v>335</v>
      </c>
      <c r="Q2" s="119" t="s">
        <v>336</v>
      </c>
      <c r="R2" s="119" t="s">
        <v>426</v>
      </c>
      <c r="S2" s="119" t="s">
        <v>427</v>
      </c>
    </row>
    <row r="3" spans="1:21" ht="15" customHeight="1" x14ac:dyDescent="0.3">
      <c r="A3" s="128" t="s">
        <v>327</v>
      </c>
      <c r="B3" s="52"/>
      <c r="C3" s="468" t="s">
        <v>424</v>
      </c>
      <c r="D3" s="468"/>
      <c r="E3" s="468"/>
      <c r="F3" s="468"/>
      <c r="G3" s="468"/>
      <c r="H3" s="468"/>
      <c r="I3" s="468"/>
      <c r="J3" s="468"/>
      <c r="K3" s="468"/>
      <c r="L3" s="468"/>
      <c r="M3" s="468"/>
      <c r="N3" s="468"/>
      <c r="O3" s="468"/>
      <c r="P3" s="468"/>
      <c r="Q3" s="188"/>
      <c r="R3" s="508" t="s">
        <v>92</v>
      </c>
      <c r="S3" s="467" t="s">
        <v>425</v>
      </c>
      <c r="U3" s="90" t="s">
        <v>303</v>
      </c>
    </row>
    <row r="4" spans="1:21" ht="15" customHeight="1" x14ac:dyDescent="0.3">
      <c r="A4" s="32"/>
      <c r="B4" s="32" t="s">
        <v>416</v>
      </c>
      <c r="C4" s="189">
        <v>0</v>
      </c>
      <c r="D4" s="189">
        <v>0.02</v>
      </c>
      <c r="E4" s="189">
        <v>0.04</v>
      </c>
      <c r="F4" s="189">
        <v>0.1</v>
      </c>
      <c r="G4" s="189">
        <v>0.2</v>
      </c>
      <c r="H4" s="189">
        <v>0.35</v>
      </c>
      <c r="I4" s="189">
        <v>0.5</v>
      </c>
      <c r="J4" s="189">
        <v>0.7</v>
      </c>
      <c r="K4" s="189">
        <v>0.75</v>
      </c>
      <c r="L4" s="189">
        <v>1</v>
      </c>
      <c r="M4" s="189">
        <v>1.5</v>
      </c>
      <c r="N4" s="189">
        <v>2.5</v>
      </c>
      <c r="O4" s="189">
        <v>3.7</v>
      </c>
      <c r="P4" s="189">
        <v>12.5</v>
      </c>
      <c r="Q4" s="189" t="s">
        <v>428</v>
      </c>
      <c r="R4" s="509"/>
      <c r="S4" s="468"/>
    </row>
    <row r="5" spans="1:21" ht="15" customHeight="1" x14ac:dyDescent="0.3">
      <c r="A5" s="134">
        <v>1</v>
      </c>
      <c r="B5" s="134" t="s">
        <v>371</v>
      </c>
      <c r="C5" s="144">
        <v>168433.570401</v>
      </c>
      <c r="D5" s="144"/>
      <c r="E5" s="144"/>
      <c r="F5" s="144"/>
      <c r="G5" s="144">
        <v>298.95188899999999</v>
      </c>
      <c r="H5" s="144">
        <v>0</v>
      </c>
      <c r="I5" s="144">
        <v>0</v>
      </c>
      <c r="J5" s="144"/>
      <c r="K5" s="144">
        <v>0</v>
      </c>
      <c r="L5" s="144">
        <v>0</v>
      </c>
      <c r="M5" s="144">
        <v>0</v>
      </c>
      <c r="N5" s="144"/>
      <c r="O5" s="144"/>
      <c r="P5" s="144"/>
      <c r="Q5" s="144"/>
      <c r="R5" s="144">
        <v>168732.52228999999</v>
      </c>
      <c r="S5" s="144">
        <v>2935.4596459999998</v>
      </c>
    </row>
    <row r="6" spans="1:21" ht="15" customHeight="1" x14ac:dyDescent="0.3">
      <c r="A6" s="134">
        <v>2</v>
      </c>
      <c r="B6" s="134" t="s">
        <v>372</v>
      </c>
      <c r="C6" s="144">
        <v>0</v>
      </c>
      <c r="D6" s="144"/>
      <c r="E6" s="144"/>
      <c r="F6" s="144"/>
      <c r="G6" s="144">
        <v>4721.1512030000004</v>
      </c>
      <c r="H6" s="144">
        <v>0</v>
      </c>
      <c r="I6" s="144">
        <v>0</v>
      </c>
      <c r="J6" s="144"/>
      <c r="K6" s="144">
        <v>0</v>
      </c>
      <c r="L6" s="144">
        <v>0</v>
      </c>
      <c r="M6" s="144">
        <v>0</v>
      </c>
      <c r="N6" s="144"/>
      <c r="O6" s="144"/>
      <c r="P6" s="144"/>
      <c r="Q6" s="144"/>
      <c r="R6" s="144">
        <v>4721.1512030000004</v>
      </c>
      <c r="S6" s="144">
        <v>0</v>
      </c>
    </row>
    <row r="7" spans="1:21" ht="15" customHeight="1" x14ac:dyDescent="0.3">
      <c r="A7" s="134">
        <v>3</v>
      </c>
      <c r="B7" s="134" t="s">
        <v>373</v>
      </c>
      <c r="C7" s="144">
        <v>0</v>
      </c>
      <c r="D7" s="144"/>
      <c r="E7" s="144"/>
      <c r="F7" s="144"/>
      <c r="G7" s="144">
        <v>0</v>
      </c>
      <c r="H7" s="144">
        <v>0</v>
      </c>
      <c r="I7" s="144">
        <v>855.25022899999999</v>
      </c>
      <c r="J7" s="144"/>
      <c r="K7" s="144">
        <v>0</v>
      </c>
      <c r="L7" s="144">
        <v>0</v>
      </c>
      <c r="M7" s="144">
        <v>0</v>
      </c>
      <c r="N7" s="144"/>
      <c r="O7" s="144"/>
      <c r="P7" s="144"/>
      <c r="Q7" s="144"/>
      <c r="R7" s="144">
        <v>855.25022899999999</v>
      </c>
      <c r="S7" s="144">
        <v>0</v>
      </c>
    </row>
    <row r="8" spans="1:21" ht="15" customHeight="1" x14ac:dyDescent="0.3">
      <c r="A8" s="134">
        <v>4</v>
      </c>
      <c r="B8" s="134" t="s">
        <v>374</v>
      </c>
      <c r="C8" s="144">
        <v>1964.570706</v>
      </c>
      <c r="D8" s="144"/>
      <c r="E8" s="144"/>
      <c r="F8" s="144"/>
      <c r="G8" s="144">
        <v>0</v>
      </c>
      <c r="H8" s="144">
        <v>0</v>
      </c>
      <c r="I8" s="144">
        <v>0</v>
      </c>
      <c r="J8" s="144"/>
      <c r="K8" s="144">
        <v>0</v>
      </c>
      <c r="L8" s="144">
        <v>0</v>
      </c>
      <c r="M8" s="144">
        <v>0</v>
      </c>
      <c r="N8" s="144"/>
      <c r="O8" s="144"/>
      <c r="P8" s="144"/>
      <c r="Q8" s="144"/>
      <c r="R8" s="144">
        <v>1964.570706</v>
      </c>
      <c r="S8" s="144">
        <v>1964.570706</v>
      </c>
    </row>
    <row r="9" spans="1:21" ht="15" customHeight="1" x14ac:dyDescent="0.3">
      <c r="A9" s="134">
        <v>5</v>
      </c>
      <c r="B9" s="134" t="s">
        <v>421</v>
      </c>
      <c r="C9" s="144"/>
      <c r="D9" s="144"/>
      <c r="E9" s="144"/>
      <c r="F9" s="144"/>
      <c r="G9" s="144"/>
      <c r="H9" s="144"/>
      <c r="I9" s="144"/>
      <c r="J9" s="144"/>
      <c r="K9" s="144"/>
      <c r="L9" s="144"/>
      <c r="M9" s="144"/>
      <c r="N9" s="144"/>
      <c r="O9" s="144"/>
      <c r="P9" s="144"/>
      <c r="Q9" s="144"/>
      <c r="R9" s="144">
        <v>0</v>
      </c>
      <c r="S9" s="144"/>
    </row>
    <row r="10" spans="1:21" ht="15" customHeight="1" x14ac:dyDescent="0.3">
      <c r="A10" s="134">
        <v>6</v>
      </c>
      <c r="B10" s="134" t="s">
        <v>375</v>
      </c>
      <c r="C10" s="144"/>
      <c r="D10" s="144"/>
      <c r="E10" s="144"/>
      <c r="F10" s="144"/>
      <c r="G10" s="144">
        <v>28115.937588000001</v>
      </c>
      <c r="H10" s="144">
        <v>0</v>
      </c>
      <c r="I10" s="144">
        <v>19486.356732</v>
      </c>
      <c r="J10" s="144"/>
      <c r="K10" s="144">
        <v>0</v>
      </c>
      <c r="L10" s="144">
        <v>891.99510899999996</v>
      </c>
      <c r="M10" s="144">
        <v>0</v>
      </c>
      <c r="N10" s="144"/>
      <c r="O10" s="144"/>
      <c r="P10" s="144"/>
      <c r="Q10" s="144"/>
      <c r="R10" s="144">
        <v>48494.289429000004</v>
      </c>
      <c r="S10" s="144">
        <v>127.524609</v>
      </c>
      <c r="U10" s="136"/>
    </row>
    <row r="11" spans="1:21" ht="15" customHeight="1" x14ac:dyDescent="0.3">
      <c r="A11" s="134">
        <v>7</v>
      </c>
      <c r="B11" s="134" t="s">
        <v>376</v>
      </c>
      <c r="C11" s="144"/>
      <c r="D11" s="144"/>
      <c r="E11" s="144"/>
      <c r="F11" s="144"/>
      <c r="G11" s="144">
        <v>16.007669</v>
      </c>
      <c r="H11" s="144">
        <v>0</v>
      </c>
      <c r="I11" s="144">
        <v>0</v>
      </c>
      <c r="J11" s="144"/>
      <c r="K11" s="144">
        <v>0</v>
      </c>
      <c r="L11" s="144">
        <v>298055.93717599998</v>
      </c>
      <c r="M11" s="144">
        <v>0</v>
      </c>
      <c r="N11" s="144"/>
      <c r="O11" s="144"/>
      <c r="P11" s="144"/>
      <c r="Q11" s="144"/>
      <c r="R11" s="144">
        <v>298071.94484499999</v>
      </c>
      <c r="S11" s="144">
        <v>305767.57246499998</v>
      </c>
      <c r="U11" s="154"/>
    </row>
    <row r="12" spans="1:21" ht="15" customHeight="1" x14ac:dyDescent="0.3">
      <c r="A12" s="134">
        <v>8</v>
      </c>
      <c r="B12" s="134" t="s">
        <v>431</v>
      </c>
      <c r="C12" s="144"/>
      <c r="D12" s="144"/>
      <c r="E12" s="144"/>
      <c r="F12" s="144"/>
      <c r="G12" s="144">
        <v>0</v>
      </c>
      <c r="H12" s="144">
        <v>0</v>
      </c>
      <c r="I12" s="144">
        <v>0</v>
      </c>
      <c r="J12" s="144"/>
      <c r="K12" s="144">
        <v>134660.62876399999</v>
      </c>
      <c r="L12" s="144">
        <v>0</v>
      </c>
      <c r="M12" s="144">
        <v>0</v>
      </c>
      <c r="N12" s="144"/>
      <c r="O12" s="144"/>
      <c r="P12" s="144"/>
      <c r="Q12" s="144"/>
      <c r="R12" s="144">
        <v>134660.62876399999</v>
      </c>
      <c r="S12" s="144">
        <v>134966.77381799999</v>
      </c>
    </row>
    <row r="13" spans="1:21" ht="15" customHeight="1" x14ac:dyDescent="0.3">
      <c r="A13" s="134">
        <v>9</v>
      </c>
      <c r="B13" s="148" t="s">
        <v>430</v>
      </c>
      <c r="C13" s="144"/>
      <c r="D13" s="144"/>
      <c r="E13" s="144"/>
      <c r="F13" s="144"/>
      <c r="G13" s="144">
        <v>0</v>
      </c>
      <c r="H13" s="144">
        <v>399273.28987799998</v>
      </c>
      <c r="I13" s="144">
        <v>8889.8946030000006</v>
      </c>
      <c r="J13" s="144"/>
      <c r="K13" s="144">
        <v>0</v>
      </c>
      <c r="L13" s="144">
        <v>12254.350042</v>
      </c>
      <c r="M13" s="144">
        <v>0</v>
      </c>
      <c r="N13" s="144"/>
      <c r="O13" s="144"/>
      <c r="P13" s="144"/>
      <c r="Q13" s="144"/>
      <c r="R13" s="144">
        <v>420417.53452300001</v>
      </c>
      <c r="S13" s="144">
        <v>420557.94708999997</v>
      </c>
    </row>
    <row r="14" spans="1:21" ht="15" customHeight="1" x14ac:dyDescent="0.3">
      <c r="A14" s="134">
        <v>10</v>
      </c>
      <c r="B14" s="134" t="s">
        <v>379</v>
      </c>
      <c r="C14" s="144"/>
      <c r="D14" s="144"/>
      <c r="E14" s="144"/>
      <c r="F14" s="144"/>
      <c r="G14" s="144">
        <v>0</v>
      </c>
      <c r="H14" s="144">
        <v>0</v>
      </c>
      <c r="I14" s="144">
        <v>0</v>
      </c>
      <c r="J14" s="144"/>
      <c r="K14" s="144">
        <v>0</v>
      </c>
      <c r="L14" s="144">
        <v>6313.5781550000002</v>
      </c>
      <c r="M14" s="144">
        <v>11944.840781000001</v>
      </c>
      <c r="N14" s="144"/>
      <c r="O14" s="144"/>
      <c r="P14" s="144"/>
      <c r="Q14" s="144"/>
      <c r="R14" s="144">
        <v>18258.418936000002</v>
      </c>
      <c r="S14" s="144">
        <v>18320.054769999999</v>
      </c>
    </row>
    <row r="15" spans="1:21" ht="15" customHeight="1" x14ac:dyDescent="0.3">
      <c r="A15" s="134">
        <v>11</v>
      </c>
      <c r="B15" s="134" t="s">
        <v>417</v>
      </c>
      <c r="C15" s="144"/>
      <c r="D15" s="144"/>
      <c r="E15" s="144"/>
      <c r="F15" s="144"/>
      <c r="G15" s="144">
        <v>0</v>
      </c>
      <c r="H15" s="144">
        <v>0</v>
      </c>
      <c r="I15" s="144">
        <v>0</v>
      </c>
      <c r="J15" s="144"/>
      <c r="K15" s="144">
        <v>0</v>
      </c>
      <c r="L15" s="144">
        <v>0</v>
      </c>
      <c r="M15" s="144">
        <v>1763.7794120000001</v>
      </c>
      <c r="N15" s="144"/>
      <c r="O15" s="144"/>
      <c r="P15" s="144"/>
      <c r="Q15" s="144"/>
      <c r="R15" s="144">
        <v>1763.7794120000001</v>
      </c>
      <c r="S15" s="144">
        <v>1763.7794120000001</v>
      </c>
    </row>
    <row r="16" spans="1:21" ht="15" customHeight="1" x14ac:dyDescent="0.3">
      <c r="A16" s="134">
        <v>12</v>
      </c>
      <c r="B16" s="148" t="s">
        <v>380</v>
      </c>
      <c r="C16" s="144">
        <v>0</v>
      </c>
      <c r="D16" s="144"/>
      <c r="E16" s="144"/>
      <c r="F16" s="144"/>
      <c r="G16" s="144">
        <v>24669.401194999999</v>
      </c>
      <c r="H16" s="144">
        <v>0</v>
      </c>
      <c r="I16" s="144">
        <v>0</v>
      </c>
      <c r="J16" s="144"/>
      <c r="K16" s="144">
        <v>0</v>
      </c>
      <c r="L16" s="144">
        <v>0</v>
      </c>
      <c r="M16" s="144">
        <v>0</v>
      </c>
      <c r="N16" s="144"/>
      <c r="O16" s="144"/>
      <c r="P16" s="144"/>
      <c r="Q16" s="144"/>
      <c r="R16" s="144">
        <v>24669.401194999999</v>
      </c>
      <c r="S16" s="144"/>
    </row>
    <row r="17" spans="1:19" ht="15" customHeight="1" x14ac:dyDescent="0.3">
      <c r="A17" s="134">
        <v>13</v>
      </c>
      <c r="B17" s="148" t="s">
        <v>429</v>
      </c>
      <c r="C17" s="144"/>
      <c r="D17" s="144"/>
      <c r="E17" s="144"/>
      <c r="F17" s="144"/>
      <c r="G17" s="144"/>
      <c r="H17" s="144"/>
      <c r="I17" s="144"/>
      <c r="J17" s="144"/>
      <c r="K17" s="144"/>
      <c r="L17" s="144"/>
      <c r="M17" s="144"/>
      <c r="N17" s="144"/>
      <c r="O17" s="144"/>
      <c r="P17" s="144"/>
      <c r="Q17" s="144"/>
      <c r="R17" s="144">
        <v>0</v>
      </c>
      <c r="S17" s="144"/>
    </row>
    <row r="18" spans="1:19" ht="15" customHeight="1" x14ac:dyDescent="0.3">
      <c r="A18" s="134">
        <v>14</v>
      </c>
      <c r="B18" s="148" t="s">
        <v>836</v>
      </c>
      <c r="C18" s="144">
        <v>1507.5775309999999</v>
      </c>
      <c r="D18" s="144"/>
      <c r="E18" s="144"/>
      <c r="F18" s="144"/>
      <c r="G18" s="144"/>
      <c r="H18" s="144"/>
      <c r="I18" s="144"/>
      <c r="J18" s="144"/>
      <c r="K18" s="144">
        <v>0</v>
      </c>
      <c r="L18" s="144">
        <v>0</v>
      </c>
      <c r="M18" s="144">
        <v>0</v>
      </c>
      <c r="N18" s="144">
        <v>0</v>
      </c>
      <c r="O18" s="144"/>
      <c r="P18" s="144">
        <v>5</v>
      </c>
      <c r="Q18" s="144">
        <v>2319</v>
      </c>
      <c r="R18" s="144">
        <v>3831.5775309999999</v>
      </c>
      <c r="S18" s="144">
        <v>3831.2626730000002</v>
      </c>
    </row>
    <row r="19" spans="1:19" ht="15" customHeight="1" x14ac:dyDescent="0.3">
      <c r="A19" s="134">
        <v>15</v>
      </c>
      <c r="B19" s="134" t="s">
        <v>837</v>
      </c>
      <c r="C19" s="144">
        <v>0</v>
      </c>
      <c r="D19" s="144"/>
      <c r="E19" s="144"/>
      <c r="F19" s="144"/>
      <c r="G19" s="144"/>
      <c r="H19" s="144"/>
      <c r="I19" s="144"/>
      <c r="J19" s="144"/>
      <c r="K19" s="144">
        <v>0</v>
      </c>
      <c r="L19" s="144">
        <v>4314.3194739999999</v>
      </c>
      <c r="M19" s="144">
        <v>0</v>
      </c>
      <c r="N19" s="144">
        <v>8892.1379890000007</v>
      </c>
      <c r="O19" s="144"/>
      <c r="P19" s="144"/>
      <c r="Q19" s="144"/>
      <c r="R19" s="144">
        <v>13206.457463000001</v>
      </c>
      <c r="S19" s="144">
        <v>14203.751333</v>
      </c>
    </row>
    <row r="20" spans="1:19" ht="15" customHeight="1" x14ac:dyDescent="0.3">
      <c r="A20" s="134">
        <v>16</v>
      </c>
      <c r="B20" s="134" t="s">
        <v>419</v>
      </c>
      <c r="C20" s="144">
        <v>0</v>
      </c>
      <c r="D20" s="144"/>
      <c r="E20" s="144"/>
      <c r="F20" s="144"/>
      <c r="G20" s="144"/>
      <c r="H20" s="144"/>
      <c r="I20" s="144"/>
      <c r="J20" s="144"/>
      <c r="K20" s="144">
        <v>383.80882700000001</v>
      </c>
      <c r="L20" s="144">
        <v>28372.033696999999</v>
      </c>
      <c r="M20" s="144">
        <v>0</v>
      </c>
      <c r="N20" s="144">
        <v>476.83687500000002</v>
      </c>
      <c r="O20" s="144"/>
      <c r="P20" s="144"/>
      <c r="Q20" s="144"/>
      <c r="R20" s="144">
        <v>29232.679399000001</v>
      </c>
      <c r="S20" s="144">
        <v>29232.687858000001</v>
      </c>
    </row>
    <row r="21" spans="1:19" ht="15" customHeight="1" x14ac:dyDescent="0.3">
      <c r="A21" s="146">
        <v>17</v>
      </c>
      <c r="B21" s="146" t="s">
        <v>92</v>
      </c>
      <c r="C21" s="28">
        <f>+SUM(C5:C20)</f>
        <v>171905.71863799999</v>
      </c>
      <c r="D21" s="28"/>
      <c r="E21" s="28"/>
      <c r="F21" s="28"/>
      <c r="G21" s="28">
        <f t="shared" ref="G21:S21" si="0">+SUM(G5:G20)</f>
        <v>57821.449543999996</v>
      </c>
      <c r="H21" s="28">
        <f t="shared" si="0"/>
        <v>399273.28987799998</v>
      </c>
      <c r="I21" s="28">
        <f t="shared" si="0"/>
        <v>29231.501564000002</v>
      </c>
      <c r="J21" s="28"/>
      <c r="K21" s="28">
        <f t="shared" si="0"/>
        <v>135044.43759099999</v>
      </c>
      <c r="L21" s="28">
        <f t="shared" si="0"/>
        <v>350202.21365300001</v>
      </c>
      <c r="M21" s="28">
        <f t="shared" si="0"/>
        <v>13708.620193000001</v>
      </c>
      <c r="N21" s="28">
        <f t="shared" si="0"/>
        <v>9368.9748640000016</v>
      </c>
      <c r="O21" s="28"/>
      <c r="P21" s="28">
        <f t="shared" si="0"/>
        <v>5</v>
      </c>
      <c r="Q21" s="28">
        <f t="shared" si="0"/>
        <v>2319</v>
      </c>
      <c r="R21" s="28">
        <f t="shared" si="0"/>
        <v>1168880.2059249999</v>
      </c>
      <c r="S21" s="28">
        <f t="shared" si="0"/>
        <v>933671.38438000006</v>
      </c>
    </row>
    <row r="22" spans="1:19" x14ac:dyDescent="0.3">
      <c r="C22" s="136"/>
      <c r="D22" s="136"/>
      <c r="E22" s="136"/>
      <c r="F22" s="136"/>
      <c r="G22" s="136"/>
      <c r="H22" s="136"/>
      <c r="I22" s="136"/>
      <c r="J22" s="136"/>
      <c r="K22" s="136"/>
      <c r="L22" s="136"/>
      <c r="M22" s="136"/>
      <c r="N22" s="136"/>
      <c r="O22" s="136"/>
      <c r="P22" s="136"/>
      <c r="Q22" s="136"/>
      <c r="R22" s="136"/>
    </row>
    <row r="23" spans="1:19" x14ac:dyDescent="0.3">
      <c r="C23" s="136"/>
      <c r="D23" s="136"/>
      <c r="E23" s="136"/>
      <c r="F23" s="136"/>
      <c r="G23" s="136"/>
      <c r="H23" s="136"/>
      <c r="I23" s="136"/>
      <c r="J23" s="136"/>
      <c r="K23" s="136"/>
      <c r="L23" s="136"/>
      <c r="M23" s="136"/>
      <c r="N23" s="136"/>
      <c r="O23" s="136"/>
      <c r="P23" s="186"/>
      <c r="Q23" s="186"/>
      <c r="R23" s="187"/>
    </row>
  </sheetData>
  <mergeCells count="3">
    <mergeCell ref="C3:P3"/>
    <mergeCell ref="R3:R4"/>
    <mergeCell ref="S3:S4"/>
  </mergeCells>
  <hyperlinks>
    <hyperlink ref="U3" location="Index!A1" display="Index" xr:uid="{00000000-0004-0000-17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B45E6"/>
  </sheetPr>
  <dimension ref="A1:M25"/>
  <sheetViews>
    <sheetView showGridLines="0" workbookViewId="0"/>
  </sheetViews>
  <sheetFormatPr defaultColWidth="9.33203125" defaultRowHeight="13.8" x14ac:dyDescent="0.3"/>
  <cols>
    <col min="1" max="1" width="5" style="18" customWidth="1"/>
    <col min="2" max="2" width="31" style="18" customWidth="1"/>
    <col min="3" max="3" width="13.6640625" style="18" customWidth="1"/>
    <col min="4" max="4" width="11.44140625" style="18" customWidth="1"/>
    <col min="5" max="6" width="13.6640625" style="18" customWidth="1"/>
    <col min="7" max="8" width="15.44140625" style="18" customWidth="1"/>
    <col min="9" max="9" width="11.44140625" style="18" customWidth="1"/>
    <col min="10" max="10" width="17.6640625" style="18" customWidth="1"/>
    <col min="11" max="16384" width="9.33203125" style="18"/>
  </cols>
  <sheetData>
    <row r="1" spans="1:13" x14ac:dyDescent="0.3">
      <c r="A1" s="41" t="s">
        <v>382</v>
      </c>
    </row>
    <row r="2" spans="1:13" x14ac:dyDescent="0.3">
      <c r="B2" s="41"/>
    </row>
    <row r="3" spans="1:13" x14ac:dyDescent="0.3">
      <c r="A3" s="119"/>
      <c r="B3" s="119"/>
      <c r="C3" s="119" t="s">
        <v>55</v>
      </c>
      <c r="D3" s="119" t="s">
        <v>56</v>
      </c>
      <c r="E3" s="119" t="s">
        <v>57</v>
      </c>
      <c r="F3" s="119" t="s">
        <v>99</v>
      </c>
      <c r="G3" s="119" t="s">
        <v>100</v>
      </c>
      <c r="H3" s="119" t="s">
        <v>316</v>
      </c>
      <c r="I3" s="119" t="s">
        <v>280</v>
      </c>
      <c r="J3" s="119" t="s">
        <v>312</v>
      </c>
    </row>
    <row r="4" spans="1:13" x14ac:dyDescent="0.3">
      <c r="A4" s="52"/>
      <c r="B4" s="52"/>
      <c r="C4" s="488" t="s">
        <v>383</v>
      </c>
      <c r="D4" s="467"/>
      <c r="E4" s="467"/>
      <c r="F4" s="489"/>
      <c r="G4" s="467" t="s">
        <v>384</v>
      </c>
      <c r="H4" s="467"/>
      <c r="I4" s="488" t="s">
        <v>392</v>
      </c>
      <c r="J4" s="467"/>
      <c r="L4" s="90" t="s">
        <v>303</v>
      </c>
    </row>
    <row r="5" spans="1:13" x14ac:dyDescent="0.3">
      <c r="A5" s="52"/>
      <c r="B5" s="52"/>
      <c r="C5" s="488"/>
      <c r="D5" s="467"/>
      <c r="E5" s="467"/>
      <c r="F5" s="489"/>
      <c r="G5" s="467"/>
      <c r="H5" s="467"/>
      <c r="I5" s="488"/>
      <c r="J5" s="467"/>
      <c r="L5" s="123"/>
    </row>
    <row r="6" spans="1:13" x14ac:dyDescent="0.3">
      <c r="A6" s="39"/>
      <c r="B6" s="39"/>
      <c r="C6" s="488"/>
      <c r="D6" s="467"/>
      <c r="E6" s="467"/>
      <c r="F6" s="489"/>
      <c r="G6" s="467"/>
      <c r="H6" s="467"/>
      <c r="I6" s="488"/>
      <c r="J6" s="467"/>
    </row>
    <row r="7" spans="1:13" x14ac:dyDescent="0.3">
      <c r="A7" s="513" t="s">
        <v>327</v>
      </c>
      <c r="B7" s="514"/>
      <c r="C7" s="519" t="s">
        <v>385</v>
      </c>
      <c r="D7" s="523" t="s">
        <v>386</v>
      </c>
      <c r="E7" s="524"/>
      <c r="F7" s="525"/>
      <c r="G7" s="526" t="s">
        <v>387</v>
      </c>
      <c r="H7" s="526" t="s">
        <v>346</v>
      </c>
      <c r="I7" s="158"/>
      <c r="J7" s="494" t="s">
        <v>388</v>
      </c>
    </row>
    <row r="8" spans="1:13" x14ac:dyDescent="0.3">
      <c r="A8" s="513"/>
      <c r="B8" s="514"/>
      <c r="C8" s="520"/>
      <c r="D8" s="158"/>
      <c r="E8" s="491" t="s">
        <v>389</v>
      </c>
      <c r="F8" s="491" t="s">
        <v>390</v>
      </c>
      <c r="G8" s="527"/>
      <c r="H8" s="527"/>
      <c r="I8" s="158"/>
      <c r="J8" s="488"/>
    </row>
    <row r="9" spans="1:13" x14ac:dyDescent="0.3">
      <c r="A9" s="513"/>
      <c r="B9" s="514"/>
      <c r="C9" s="520"/>
      <c r="D9" s="158"/>
      <c r="E9" s="492"/>
      <c r="F9" s="492"/>
      <c r="G9" s="527"/>
      <c r="H9" s="527"/>
      <c r="I9" s="158"/>
      <c r="J9" s="488"/>
    </row>
    <row r="10" spans="1:13" x14ac:dyDescent="0.3">
      <c r="A10" s="513"/>
      <c r="B10" s="514"/>
      <c r="C10" s="520"/>
      <c r="D10" s="158"/>
      <c r="E10" s="492"/>
      <c r="F10" s="492"/>
      <c r="G10" s="527"/>
      <c r="H10" s="527"/>
      <c r="I10" s="158"/>
      <c r="J10" s="488"/>
    </row>
    <row r="11" spans="1:13" x14ac:dyDescent="0.3">
      <c r="A11" s="515"/>
      <c r="B11" s="516"/>
      <c r="C11" s="521"/>
      <c r="D11" s="529"/>
      <c r="E11" s="492"/>
      <c r="F11" s="492"/>
      <c r="G11" s="527"/>
      <c r="H11" s="527"/>
      <c r="I11" s="510"/>
      <c r="J11" s="488"/>
    </row>
    <row r="12" spans="1:13" x14ac:dyDescent="0.3">
      <c r="A12" s="517"/>
      <c r="B12" s="518"/>
      <c r="C12" s="522"/>
      <c r="D12" s="530"/>
      <c r="E12" s="493"/>
      <c r="F12" s="493"/>
      <c r="G12" s="528"/>
      <c r="H12" s="528"/>
      <c r="I12" s="511"/>
      <c r="J12" s="512"/>
    </row>
    <row r="13" spans="1:13" ht="27.6" x14ac:dyDescent="0.3">
      <c r="A13" s="114" t="s">
        <v>394</v>
      </c>
      <c r="B13" s="162" t="s">
        <v>393</v>
      </c>
      <c r="C13" s="445" t="s">
        <v>948</v>
      </c>
      <c r="D13" s="445" t="s">
        <v>948</v>
      </c>
      <c r="E13" s="445" t="s">
        <v>948</v>
      </c>
      <c r="F13" s="445" t="s">
        <v>948</v>
      </c>
      <c r="G13" s="445" t="s">
        <v>948</v>
      </c>
      <c r="H13" s="445" t="s">
        <v>948</v>
      </c>
      <c r="I13" s="445" t="s">
        <v>948</v>
      </c>
      <c r="J13" s="445" t="s">
        <v>948</v>
      </c>
      <c r="M13" s="136"/>
    </row>
    <row r="14" spans="1:13" x14ac:dyDescent="0.3">
      <c r="A14" s="114" t="s">
        <v>292</v>
      </c>
      <c r="B14" s="115" t="s">
        <v>353</v>
      </c>
      <c r="C14" s="445">
        <v>47000.311513250002</v>
      </c>
      <c r="D14" s="445">
        <v>14987.570386379999</v>
      </c>
      <c r="E14" s="445">
        <v>6774.850743</v>
      </c>
      <c r="F14" s="445">
        <v>13822.702502639999</v>
      </c>
      <c r="G14" s="445">
        <v>-1651.72534799</v>
      </c>
      <c r="H14" s="445">
        <v>-3404.95872319</v>
      </c>
      <c r="I14" s="445">
        <v>705.39182159000006</v>
      </c>
      <c r="J14" s="445">
        <v>335.86605100999998</v>
      </c>
      <c r="M14" s="136"/>
    </row>
    <row r="15" spans="1:13" x14ac:dyDescent="0.3">
      <c r="A15" s="163" t="s">
        <v>293</v>
      </c>
      <c r="B15" s="138" t="s">
        <v>354</v>
      </c>
      <c r="C15" s="445" t="s">
        <v>948</v>
      </c>
      <c r="D15" s="446" t="s">
        <v>948</v>
      </c>
      <c r="E15" s="446" t="s">
        <v>948</v>
      </c>
      <c r="F15" s="446" t="s">
        <v>948</v>
      </c>
      <c r="G15" s="446" t="s">
        <v>948</v>
      </c>
      <c r="H15" s="446" t="s">
        <v>948</v>
      </c>
      <c r="I15" s="446" t="s">
        <v>948</v>
      </c>
      <c r="J15" s="446" t="s">
        <v>948</v>
      </c>
    </row>
    <row r="16" spans="1:13" x14ac:dyDescent="0.3">
      <c r="A16" s="163" t="s">
        <v>294</v>
      </c>
      <c r="B16" s="138" t="s">
        <v>355</v>
      </c>
      <c r="C16" s="445">
        <v>139.135853</v>
      </c>
      <c r="D16" s="445" t="s">
        <v>948</v>
      </c>
      <c r="E16" s="445" t="s">
        <v>948</v>
      </c>
      <c r="F16" s="445" t="s">
        <v>948</v>
      </c>
      <c r="G16" s="445">
        <v>-0.90436486999999999</v>
      </c>
      <c r="H16" s="445" t="s">
        <v>948</v>
      </c>
      <c r="I16" s="446" t="s">
        <v>948</v>
      </c>
      <c r="J16" s="446" t="s">
        <v>948</v>
      </c>
    </row>
    <row r="17" spans="1:12" x14ac:dyDescent="0.3">
      <c r="A17" s="163" t="s">
        <v>295</v>
      </c>
      <c r="B17" s="138" t="s">
        <v>356</v>
      </c>
      <c r="C17" s="445" t="s">
        <v>948</v>
      </c>
      <c r="D17" s="446" t="s">
        <v>948</v>
      </c>
      <c r="E17" s="446" t="s">
        <v>948</v>
      </c>
      <c r="F17" s="446" t="s">
        <v>948</v>
      </c>
      <c r="G17" s="446" t="s">
        <v>948</v>
      </c>
      <c r="H17" s="446" t="s">
        <v>948</v>
      </c>
      <c r="I17" s="446" t="s">
        <v>948</v>
      </c>
      <c r="J17" s="446" t="s">
        <v>948</v>
      </c>
    </row>
    <row r="18" spans="1:12" x14ac:dyDescent="0.3">
      <c r="A18" s="163" t="s">
        <v>296</v>
      </c>
      <c r="B18" s="138" t="s">
        <v>357</v>
      </c>
      <c r="C18" s="445">
        <v>174.545613</v>
      </c>
      <c r="D18" s="445">
        <v>646.62395300000003</v>
      </c>
      <c r="E18" s="445" t="s">
        <v>948</v>
      </c>
      <c r="F18" s="445">
        <v>646.62395300000003</v>
      </c>
      <c r="G18" s="445">
        <v>-7.2628380000000006E-2</v>
      </c>
      <c r="H18" s="445">
        <v>-374.36406099999999</v>
      </c>
      <c r="I18" s="445" t="s">
        <v>948</v>
      </c>
      <c r="J18" s="445" t="s">
        <v>948</v>
      </c>
    </row>
    <row r="19" spans="1:12" x14ac:dyDescent="0.3">
      <c r="A19" s="163" t="s">
        <v>297</v>
      </c>
      <c r="B19" s="138" t="s">
        <v>358</v>
      </c>
      <c r="C19" s="445">
        <v>30800.785405250001</v>
      </c>
      <c r="D19" s="445">
        <v>10919.585420379999</v>
      </c>
      <c r="E19" s="445">
        <v>6042.8366159999996</v>
      </c>
      <c r="F19" s="445">
        <v>10349.149024639999</v>
      </c>
      <c r="G19" s="445">
        <v>-1558.46724148</v>
      </c>
      <c r="H19" s="445">
        <v>-2628.7183979800002</v>
      </c>
      <c r="I19" s="445">
        <v>232.53456640000002</v>
      </c>
      <c r="J19" s="445">
        <v>193.13992006000001</v>
      </c>
    </row>
    <row r="20" spans="1:12" x14ac:dyDescent="0.3">
      <c r="A20" s="163" t="s">
        <v>298</v>
      </c>
      <c r="B20" s="138" t="s">
        <v>363</v>
      </c>
      <c r="C20" s="445">
        <v>15885.844642</v>
      </c>
      <c r="D20" s="445">
        <v>3421.3610130000002</v>
      </c>
      <c r="E20" s="445">
        <v>732.01412700000003</v>
      </c>
      <c r="F20" s="445">
        <v>2826.929525</v>
      </c>
      <c r="G20" s="445">
        <v>-92.281113260000012</v>
      </c>
      <c r="H20" s="445">
        <v>-401.87626420999999</v>
      </c>
      <c r="I20" s="445">
        <v>472.85725518999999</v>
      </c>
      <c r="J20" s="445">
        <v>142.72613095</v>
      </c>
    </row>
    <row r="21" spans="1:12" x14ac:dyDescent="0.3">
      <c r="A21" s="114" t="s">
        <v>299</v>
      </c>
      <c r="B21" s="115" t="s">
        <v>361</v>
      </c>
      <c r="C21" s="445" t="s">
        <v>948</v>
      </c>
      <c r="D21" s="446" t="s">
        <v>948</v>
      </c>
      <c r="E21" s="446" t="s">
        <v>948</v>
      </c>
      <c r="F21" s="446" t="s">
        <v>948</v>
      </c>
      <c r="G21" s="446" t="s">
        <v>948</v>
      </c>
      <c r="H21" s="446" t="s">
        <v>948</v>
      </c>
      <c r="I21" s="446" t="s">
        <v>948</v>
      </c>
      <c r="J21" s="446" t="s">
        <v>948</v>
      </c>
    </row>
    <row r="22" spans="1:12" x14ac:dyDescent="0.3">
      <c r="A22" s="114" t="s">
        <v>300</v>
      </c>
      <c r="B22" s="115" t="s">
        <v>391</v>
      </c>
      <c r="C22" s="445" t="s">
        <v>948</v>
      </c>
      <c r="D22" s="445" t="s">
        <v>948</v>
      </c>
      <c r="E22" s="445" t="s">
        <v>948</v>
      </c>
      <c r="F22" s="445" t="s">
        <v>948</v>
      </c>
      <c r="G22" s="445" t="s">
        <v>948</v>
      </c>
      <c r="H22" s="445" t="s">
        <v>948</v>
      </c>
      <c r="I22" s="445" t="s">
        <v>948</v>
      </c>
      <c r="J22" s="445" t="s">
        <v>948</v>
      </c>
    </row>
    <row r="23" spans="1:12" x14ac:dyDescent="0.3">
      <c r="A23" s="106" t="s">
        <v>301</v>
      </c>
      <c r="B23" s="159" t="s">
        <v>92</v>
      </c>
      <c r="C23" s="447">
        <v>47000.311513250002</v>
      </c>
      <c r="D23" s="447">
        <v>14987.570386379999</v>
      </c>
      <c r="E23" s="447">
        <v>6774.850743</v>
      </c>
      <c r="F23" s="447">
        <v>13822.702502639999</v>
      </c>
      <c r="G23" s="447">
        <v>-1651.72534799</v>
      </c>
      <c r="H23" s="447">
        <v>-3404.95872319</v>
      </c>
      <c r="I23" s="447">
        <v>705.39182159000006</v>
      </c>
      <c r="J23" s="447">
        <v>335.86605100999998</v>
      </c>
    </row>
    <row r="25" spans="1:12" x14ac:dyDescent="0.3">
      <c r="L25" s="105"/>
    </row>
  </sheetData>
  <mergeCells count="13">
    <mergeCell ref="A7:B12"/>
    <mergeCell ref="C7:C12"/>
    <mergeCell ref="D7:F7"/>
    <mergeCell ref="G7:G12"/>
    <mergeCell ref="H7:H12"/>
    <mergeCell ref="E8:E12"/>
    <mergeCell ref="F8:F12"/>
    <mergeCell ref="D11:D12"/>
    <mergeCell ref="I11:I12"/>
    <mergeCell ref="C4:F6"/>
    <mergeCell ref="G4:H6"/>
    <mergeCell ref="I4:J6"/>
    <mergeCell ref="J7:J12"/>
  </mergeCells>
  <hyperlinks>
    <hyperlink ref="L4" location="Index!A1" display="Index" xr:uid="{00000000-0004-0000-0A00-000000000000}"/>
  </hyperlinks>
  <pageMargins left="0.7" right="0.7" top="0.75" bottom="0.75" header="0.3" footer="0.3"/>
  <pageSetup paperSize="9" orientation="portrait" r:id="rId1"/>
  <ignoredErrors>
    <ignoredError sqref="A13:A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B45E6"/>
  </sheetPr>
  <dimension ref="A1:D46"/>
  <sheetViews>
    <sheetView showGridLines="0" workbookViewId="0">
      <selection sqref="A1:B2"/>
    </sheetView>
  </sheetViews>
  <sheetFormatPr defaultRowHeight="14.4" x14ac:dyDescent="0.3"/>
  <cols>
    <col min="1" max="1" width="16.109375" style="11" customWidth="1"/>
    <col min="2" max="2" width="87.5546875" style="12" customWidth="1"/>
    <col min="3" max="3" width="2.44140625" style="12" customWidth="1"/>
    <col min="4" max="4" width="8.88671875" style="4" customWidth="1"/>
  </cols>
  <sheetData>
    <row r="1" spans="1:4" ht="14.4" customHeight="1" x14ac:dyDescent="0.3">
      <c r="A1" s="459" t="s">
        <v>828</v>
      </c>
      <c r="B1" s="459"/>
      <c r="C1" s="1"/>
      <c r="D1" s="322"/>
    </row>
    <row r="2" spans="1:4" ht="14.4" customHeight="1" x14ac:dyDescent="0.3">
      <c r="A2" s="459"/>
      <c r="B2" s="459"/>
      <c r="C2" s="1"/>
      <c r="D2" s="322"/>
    </row>
    <row r="3" spans="1:4" ht="14.4" customHeight="1" x14ac:dyDescent="0.3">
      <c r="A3" s="2"/>
      <c r="B3" s="3"/>
      <c r="C3" s="3"/>
    </row>
    <row r="4" spans="1:4" ht="15" thickBot="1" x14ac:dyDescent="0.35">
      <c r="A4" s="5" t="s">
        <v>1</v>
      </c>
      <c r="B4" s="5"/>
      <c r="C4" s="386"/>
      <c r="D4" s="386" t="s">
        <v>0</v>
      </c>
    </row>
    <row r="5" spans="1:4" x14ac:dyDescent="0.3">
      <c r="A5" s="344" t="s">
        <v>7</v>
      </c>
      <c r="B5" s="8" t="s">
        <v>823</v>
      </c>
      <c r="C5" s="8"/>
      <c r="D5" s="17" t="s">
        <v>2</v>
      </c>
    </row>
    <row r="6" spans="1:4" x14ac:dyDescent="0.3">
      <c r="A6" s="345" t="s">
        <v>8</v>
      </c>
      <c r="B6" s="350" t="s">
        <v>9</v>
      </c>
      <c r="C6" s="8"/>
      <c r="D6" s="17" t="s">
        <v>2</v>
      </c>
    </row>
    <row r="7" spans="1:4" x14ac:dyDescent="0.3">
      <c r="A7" s="344" t="s">
        <v>4</v>
      </c>
      <c r="B7" s="6" t="s">
        <v>822</v>
      </c>
      <c r="C7" s="6"/>
      <c r="D7" s="17" t="s">
        <v>2</v>
      </c>
    </row>
    <row r="8" spans="1:4" x14ac:dyDescent="0.3">
      <c r="A8" s="345" t="s">
        <v>5</v>
      </c>
      <c r="B8" s="6" t="s">
        <v>6</v>
      </c>
      <c r="C8" s="6"/>
      <c r="D8" s="17" t="s">
        <v>2</v>
      </c>
    </row>
    <row r="9" spans="1:4" x14ac:dyDescent="0.3">
      <c r="A9" s="345" t="s">
        <v>52</v>
      </c>
      <c r="B9" s="8" t="s">
        <v>631</v>
      </c>
      <c r="C9" s="8"/>
      <c r="D9" s="17" t="s">
        <v>2</v>
      </c>
    </row>
    <row r="10" spans="1:4" ht="15" customHeight="1" x14ac:dyDescent="0.3">
      <c r="A10" s="346" t="s">
        <v>821</v>
      </c>
      <c r="B10" s="8" t="s">
        <v>632</v>
      </c>
      <c r="C10" s="8"/>
      <c r="D10" s="17" t="s">
        <v>2</v>
      </c>
    </row>
    <row r="11" spans="1:4" x14ac:dyDescent="0.3">
      <c r="A11" s="344" t="s">
        <v>819</v>
      </c>
      <c r="B11" s="8" t="s">
        <v>633</v>
      </c>
      <c r="C11" s="8"/>
      <c r="D11" s="17" t="s">
        <v>2</v>
      </c>
    </row>
    <row r="12" spans="1:4" x14ac:dyDescent="0.3">
      <c r="A12" s="344" t="s">
        <v>820</v>
      </c>
      <c r="B12" s="8" t="s">
        <v>634</v>
      </c>
      <c r="C12" s="8"/>
      <c r="D12" s="17" t="s">
        <v>2</v>
      </c>
    </row>
    <row r="13" spans="1:4" x14ac:dyDescent="0.3">
      <c r="A13" s="344" t="s">
        <v>10</v>
      </c>
      <c r="B13" s="8" t="s">
        <v>825</v>
      </c>
      <c r="C13" s="8"/>
      <c r="D13" s="17" t="s">
        <v>2</v>
      </c>
    </row>
    <row r="14" spans="1:4" x14ac:dyDescent="0.3">
      <c r="A14" s="344" t="s">
        <v>11</v>
      </c>
      <c r="B14" s="8" t="s">
        <v>12</v>
      </c>
      <c r="C14" s="8"/>
      <c r="D14" s="17" t="s">
        <v>2</v>
      </c>
    </row>
    <row r="15" spans="1:4" x14ac:dyDescent="0.3">
      <c r="A15" s="7"/>
      <c r="B15" s="8"/>
      <c r="C15" s="8"/>
    </row>
    <row r="16" spans="1:4" ht="15" thickBot="1" x14ac:dyDescent="0.35">
      <c r="A16" s="5" t="s">
        <v>13</v>
      </c>
      <c r="B16" s="5"/>
      <c r="C16" s="5"/>
      <c r="D16" s="5"/>
    </row>
    <row r="17" spans="1:4" x14ac:dyDescent="0.3">
      <c r="A17" s="346" t="s">
        <v>15</v>
      </c>
      <c r="B17" s="8" t="s">
        <v>14</v>
      </c>
      <c r="C17" s="8"/>
      <c r="D17" s="17" t="s">
        <v>2</v>
      </c>
    </row>
    <row r="18" spans="1:4" x14ac:dyDescent="0.3">
      <c r="A18" s="347" t="s">
        <v>45</v>
      </c>
      <c r="B18" s="8" t="s">
        <v>18</v>
      </c>
      <c r="C18" s="8"/>
      <c r="D18" s="17" t="s">
        <v>2</v>
      </c>
    </row>
    <row r="19" spans="1:4" x14ac:dyDescent="0.3">
      <c r="A19" s="347" t="s">
        <v>47</v>
      </c>
      <c r="B19" s="8" t="s">
        <v>46</v>
      </c>
      <c r="C19" s="8"/>
      <c r="D19" s="17" t="s">
        <v>2</v>
      </c>
    </row>
    <row r="20" spans="1:4" x14ac:dyDescent="0.3">
      <c r="A20" s="369" t="s">
        <v>23</v>
      </c>
      <c r="B20" s="8" t="s">
        <v>829</v>
      </c>
      <c r="C20" s="8"/>
      <c r="D20" s="17" t="s">
        <v>2</v>
      </c>
    </row>
    <row r="21" spans="1:4" x14ac:dyDescent="0.3">
      <c r="A21" s="346" t="s">
        <v>24</v>
      </c>
      <c r="B21" s="10" t="s">
        <v>834</v>
      </c>
      <c r="C21" s="10"/>
      <c r="D21" s="17" t="s">
        <v>2</v>
      </c>
    </row>
    <row r="22" spans="1:4" x14ac:dyDescent="0.3">
      <c r="A22" s="346" t="s">
        <v>25</v>
      </c>
      <c r="B22" s="8" t="s">
        <v>838</v>
      </c>
      <c r="C22" s="8"/>
      <c r="D22" s="17" t="s">
        <v>2</v>
      </c>
    </row>
    <row r="23" spans="1:4" x14ac:dyDescent="0.3">
      <c r="A23" s="346" t="s">
        <v>16</v>
      </c>
      <c r="B23" s="8" t="s">
        <v>818</v>
      </c>
      <c r="C23" s="8"/>
      <c r="D23" s="17" t="s">
        <v>2</v>
      </c>
    </row>
    <row r="24" spans="1:4" x14ac:dyDescent="0.3">
      <c r="A24" s="347" t="s">
        <v>17</v>
      </c>
      <c r="B24" s="8" t="s">
        <v>20</v>
      </c>
      <c r="C24" s="8"/>
      <c r="D24" s="17" t="s">
        <v>2</v>
      </c>
    </row>
    <row r="25" spans="1:4" x14ac:dyDescent="0.3">
      <c r="A25" s="347" t="s">
        <v>19</v>
      </c>
      <c r="B25" s="8" t="s">
        <v>21</v>
      </c>
      <c r="C25" s="8"/>
      <c r="D25" s="17" t="s">
        <v>2</v>
      </c>
    </row>
    <row r="26" spans="1:4" x14ac:dyDescent="0.3">
      <c r="A26" s="347" t="s">
        <v>48</v>
      </c>
      <c r="B26" s="8" t="s">
        <v>22</v>
      </c>
      <c r="C26" s="8"/>
      <c r="D26" s="17" t="s">
        <v>2</v>
      </c>
    </row>
    <row r="27" spans="1:4" x14ac:dyDescent="0.3">
      <c r="A27" s="346" t="s">
        <v>26</v>
      </c>
      <c r="B27" s="8" t="s">
        <v>840</v>
      </c>
      <c r="C27" s="8"/>
      <c r="D27" s="17" t="s">
        <v>2</v>
      </c>
    </row>
    <row r="28" spans="1:4" x14ac:dyDescent="0.3">
      <c r="A28" s="346" t="s">
        <v>27</v>
      </c>
      <c r="B28" s="8" t="s">
        <v>28</v>
      </c>
      <c r="C28" s="8"/>
      <c r="D28" s="17" t="s">
        <v>2</v>
      </c>
    </row>
    <row r="29" spans="1:4" x14ac:dyDescent="0.3">
      <c r="A29" s="346" t="s">
        <v>29</v>
      </c>
      <c r="B29" s="8" t="s">
        <v>841</v>
      </c>
      <c r="C29" s="8"/>
      <c r="D29" s="17" t="s">
        <v>2</v>
      </c>
    </row>
    <row r="30" spans="1:4" x14ac:dyDescent="0.3">
      <c r="A30" s="347" t="s">
        <v>49</v>
      </c>
      <c r="B30" s="8" t="s">
        <v>842</v>
      </c>
      <c r="C30" s="8"/>
      <c r="D30" s="17" t="s">
        <v>2</v>
      </c>
    </row>
    <row r="31" spans="1:4" x14ac:dyDescent="0.3">
      <c r="A31" s="346" t="s">
        <v>50</v>
      </c>
      <c r="B31" s="8" t="s">
        <v>51</v>
      </c>
      <c r="C31" s="8"/>
      <c r="D31" s="17" t="s">
        <v>2</v>
      </c>
    </row>
    <row r="32" spans="1:4" s="351" customFormat="1" x14ac:dyDescent="0.3">
      <c r="A32" s="348"/>
      <c r="B32" s="350"/>
      <c r="C32" s="350"/>
      <c r="D32" s="389"/>
    </row>
    <row r="33" spans="1:4" ht="13.95" customHeight="1" thickBot="1" x14ac:dyDescent="0.35">
      <c r="A33" s="5" t="s">
        <v>30</v>
      </c>
      <c r="B33" s="5"/>
      <c r="C33" s="5"/>
      <c r="D33" s="5"/>
    </row>
    <row r="34" spans="1:4" x14ac:dyDescent="0.3">
      <c r="A34" s="346" t="s">
        <v>31</v>
      </c>
      <c r="B34" s="8" t="s">
        <v>843</v>
      </c>
      <c r="C34" s="8"/>
      <c r="D34" s="17" t="s">
        <v>2</v>
      </c>
    </row>
    <row r="35" spans="1:4" x14ac:dyDescent="0.3">
      <c r="A35" s="9"/>
      <c r="B35" s="8"/>
      <c r="C35" s="8"/>
    </row>
    <row r="36" spans="1:4" ht="15" thickBot="1" x14ac:dyDescent="0.35">
      <c r="A36" s="5" t="s">
        <v>32</v>
      </c>
      <c r="B36" s="5"/>
      <c r="C36" s="5"/>
      <c r="D36" s="5"/>
    </row>
    <row r="37" spans="1:4" x14ac:dyDescent="0.3">
      <c r="A37" s="346" t="s">
        <v>33</v>
      </c>
      <c r="B37" s="8" t="s">
        <v>844</v>
      </c>
      <c r="C37" s="8"/>
      <c r="D37" s="17" t="s">
        <v>2</v>
      </c>
    </row>
    <row r="38" spans="1:4" x14ac:dyDescent="0.3">
      <c r="A38" s="346" t="s">
        <v>34</v>
      </c>
      <c r="B38" s="8" t="s">
        <v>35</v>
      </c>
      <c r="C38" s="8"/>
      <c r="D38" s="17" t="s">
        <v>3</v>
      </c>
    </row>
    <row r="39" spans="1:4" x14ac:dyDescent="0.3">
      <c r="A39" s="346" t="s">
        <v>36</v>
      </c>
      <c r="B39" s="8" t="s">
        <v>37</v>
      </c>
      <c r="C39" s="8"/>
      <c r="D39" s="17" t="s">
        <v>2</v>
      </c>
    </row>
    <row r="40" spans="1:4" x14ac:dyDescent="0.3">
      <c r="A40" s="9"/>
      <c r="B40" s="13"/>
      <c r="C40" s="13"/>
    </row>
    <row r="41" spans="1:4" ht="15" thickBot="1" x14ac:dyDescent="0.35">
      <c r="A41" s="5" t="s">
        <v>38</v>
      </c>
      <c r="B41" s="5"/>
      <c r="C41" s="5"/>
      <c r="D41" s="5"/>
    </row>
    <row r="42" spans="1:4" x14ac:dyDescent="0.3">
      <c r="A42" s="346" t="s">
        <v>39</v>
      </c>
      <c r="B42" s="8" t="s">
        <v>40</v>
      </c>
      <c r="C42" s="8"/>
      <c r="D42" s="17" t="s">
        <v>2</v>
      </c>
    </row>
    <row r="43" spans="1:4" ht="27.6" x14ac:dyDescent="0.3">
      <c r="A43" s="388" t="s">
        <v>41</v>
      </c>
      <c r="B43" s="387" t="s">
        <v>42</v>
      </c>
      <c r="C43" s="8"/>
      <c r="D43" s="390" t="s">
        <v>2</v>
      </c>
    </row>
    <row r="44" spans="1:4" ht="27.6" x14ac:dyDescent="0.3">
      <c r="A44" s="388" t="s">
        <v>43</v>
      </c>
      <c r="B44" s="387" t="s">
        <v>44</v>
      </c>
      <c r="C44" s="8"/>
      <c r="D44" s="390" t="s">
        <v>2</v>
      </c>
    </row>
    <row r="45" spans="1:4" ht="15" thickBot="1" x14ac:dyDescent="0.35">
      <c r="A45" s="14"/>
      <c r="B45" s="15"/>
      <c r="C45" s="15"/>
      <c r="D45" s="15"/>
    </row>
    <row r="46" spans="1:4" x14ac:dyDescent="0.3">
      <c r="A46" s="16"/>
    </row>
  </sheetData>
  <mergeCells count="1">
    <mergeCell ref="A1:B2"/>
  </mergeCells>
  <hyperlinks>
    <hyperlink ref="A7" location="'EU OV1'!A1" display="EU OV1" xr:uid="{00000000-0004-0000-0000-000003000000}"/>
    <hyperlink ref="A5" location="'EU CC1'!A1" display="EU CC1" xr:uid="{00000000-0004-0000-0000-000004000000}"/>
    <hyperlink ref="A10" location="'EU LR1-LRSUM'!A1" display="LR1-LRSUM" xr:uid="{00000000-0004-0000-0000-000005000000}"/>
    <hyperlink ref="A13" location="'EU CCyB1'!A1" display="CCyB1" xr:uid="{00000000-0004-0000-0000-000006000000}"/>
    <hyperlink ref="A14" location="'EU CCyB2'!A1" display="CCyB2" xr:uid="{00000000-0004-0000-0000-000007000000}"/>
    <hyperlink ref="A17" location="'EU CR1-A'!A1" display="EU CR1-A" xr:uid="{00000000-0004-0000-0000-00000D000000}"/>
    <hyperlink ref="A23" location="'EU CQ1'!A1" display="EU CQ1" xr:uid="{00000000-0004-0000-0000-00000F000000}"/>
    <hyperlink ref="A21" location="'EU CR4'!A1" display="EU CR4" xr:uid="{00000000-0004-0000-0000-000018000000}"/>
    <hyperlink ref="A22" location="'EU CR5'!A1" display="EU CR5" xr:uid="{00000000-0004-0000-0000-000019000000}"/>
    <hyperlink ref="A27" location="'EU CCR1'!A1" display="EU CCR1" xr:uid="{00000000-0004-0000-0000-00001A000000}"/>
    <hyperlink ref="A28" location="'EU CCR2'!A1" display="EU CCR2" xr:uid="{00000000-0004-0000-0000-00001B000000}"/>
    <hyperlink ref="A29" location="'EU CCR3'!A1" display="EU CCR3" xr:uid="{00000000-0004-0000-0000-00001C000000}"/>
    <hyperlink ref="A37" location="'EU LIQ1'!A1" display="EU LIQ1" xr:uid="{00000000-0004-0000-0000-000020000000}"/>
    <hyperlink ref="A42" location="'COVID-19 Template 1'!A1" display="Template 1" xr:uid="{00000000-0004-0000-0000-000022000000}"/>
    <hyperlink ref="A43" location="'COVID-19 Template 2'!A1" display="Template 2" xr:uid="{00000000-0004-0000-0000-000023000000}"/>
    <hyperlink ref="A44" location="'COVID-19 Template 3'!A1" display="Template 3" xr:uid="{00000000-0004-0000-0000-000024000000}"/>
    <hyperlink ref="A34" location="'EU MR1'!A1" display="EU MR1" xr:uid="{00000000-0004-0000-0000-000025000000}"/>
    <hyperlink ref="A9" location="'EU IFRS 9-FL'!A1" display="IFRS 9-FL" xr:uid="{66922E49-FB26-4402-8ED4-0A16D7DA627F}"/>
    <hyperlink ref="A8" location="'EU KM1'!A1" display="EU KM1" xr:uid="{4043F5B5-16B3-438B-B20D-AEA3D4D407C2}"/>
    <hyperlink ref="A6" location="'EU CC2'!A1" display="EU CC2" xr:uid="{DB2CF7D6-7EBF-4207-8E91-9014CF498D1E}"/>
    <hyperlink ref="A11" location="'EU LR2-LRCOM'!A1" display="LR2-LRCOM" xr:uid="{B8430E9B-E392-40D2-AFC9-C14AA3F31AFD}"/>
    <hyperlink ref="A12" location="'EU LR3-LRSpl'!A1" display="LR3-LRSpl" xr:uid="{1CA4EA53-DBBE-4490-8BB9-F4A038E71B65}"/>
    <hyperlink ref="A18" location="'EU CR1'!A1" display="EU CR1" xr:uid="{70F4017C-5A83-4D7F-99F8-E6389E02CDC5}"/>
    <hyperlink ref="A19" location="'EU CR2'!A1" display="EU CR2" xr:uid="{495A9C63-CBE5-4DD5-B486-563B2C89EDBF}"/>
    <hyperlink ref="A26" location="'EU CQ7'!A1" display="EU CQ7" xr:uid="{E7814D5E-A2CE-429C-9CB8-B0CF025151F5}"/>
    <hyperlink ref="A24" location="'EU CQ4'!A1" display="EU CQ4" xr:uid="{8A88EF0E-566B-44CB-865C-A4B5EAE4A5B4}"/>
    <hyperlink ref="A25" location="'EU CQ5'!A1" display="EU CQ5" xr:uid="{4990CCDF-04A3-49AE-A32E-30758ED8B267}"/>
    <hyperlink ref="A30" location="'EU CCR5'!A1" display="EU CCR5" xr:uid="{2DBA5428-C273-4673-B66D-6674386A6600}"/>
    <hyperlink ref="A31" location="'EU CCR6'!A1" display="EU CCR6" xr:uid="{7C487E9F-DC6B-4A15-8DD4-33D7F63FB0C8}"/>
    <hyperlink ref="A38" location="'EU LIQB'!A1" display="EU LIQB" xr:uid="{E138403A-7B74-446B-943C-D54DEAE1DA95}"/>
    <hyperlink ref="A39" location="'EU LIQ2'!A1" display="EU LIQ2" xr:uid="{852F58E9-CD3A-4409-9B1C-A5888B9FE2D9}"/>
    <hyperlink ref="A20" location="'EU CR3'!A1" display="EU CR2a" xr:uid="{743FAC18-58DB-4FD1-8A7E-20A7E8896859}"/>
  </hyperlinks>
  <pageMargins left="0.70000000000000007" right="0.70000000000000007" top="0.75" bottom="0.75" header="0.30000000000000004" footer="0.300000000000000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B45E6"/>
  </sheetPr>
  <dimension ref="A1:K26"/>
  <sheetViews>
    <sheetView showGridLines="0" workbookViewId="0"/>
  </sheetViews>
  <sheetFormatPr defaultRowHeight="14.4" x14ac:dyDescent="0.3"/>
  <cols>
    <col min="2" max="2" width="27.109375" customWidth="1"/>
    <col min="3" max="7" width="12.5546875" customWidth="1"/>
    <col min="8" max="8" width="20.6640625" customWidth="1"/>
    <col min="9" max="9" width="21.88671875" customWidth="1"/>
    <col min="10" max="10" width="5.33203125" customWidth="1"/>
  </cols>
  <sheetData>
    <row r="1" spans="1:11" x14ac:dyDescent="0.3">
      <c r="A1" s="41" t="s">
        <v>785</v>
      </c>
      <c r="B1" s="18"/>
      <c r="C1" s="18"/>
      <c r="D1" s="18"/>
      <c r="E1" s="18"/>
      <c r="F1" s="18"/>
      <c r="G1" s="18"/>
      <c r="H1" s="18"/>
      <c r="I1" s="18"/>
      <c r="J1" s="18"/>
      <c r="K1" s="18"/>
    </row>
    <row r="2" spans="1:11" x14ac:dyDescent="0.3">
      <c r="A2" s="385" t="s">
        <v>791</v>
      </c>
      <c r="B2" s="338"/>
      <c r="C2" s="338"/>
      <c r="D2" s="338"/>
      <c r="E2" s="338"/>
      <c r="F2" s="18"/>
      <c r="G2" s="18"/>
      <c r="H2" s="18"/>
      <c r="I2" s="18"/>
      <c r="J2" s="18"/>
      <c r="K2" s="18"/>
    </row>
    <row r="3" spans="1:11" x14ac:dyDescent="0.3">
      <c r="A3" s="18"/>
      <c r="B3" s="18"/>
      <c r="C3" s="18"/>
      <c r="D3" s="18"/>
      <c r="E3" s="18"/>
      <c r="F3" s="18"/>
      <c r="G3" s="18"/>
      <c r="H3" s="18"/>
      <c r="I3" s="18"/>
      <c r="J3" s="18"/>
      <c r="K3" s="18"/>
    </row>
    <row r="4" spans="1:11" x14ac:dyDescent="0.3">
      <c r="A4" s="18"/>
      <c r="B4" s="18"/>
      <c r="C4" s="119" t="s">
        <v>55</v>
      </c>
      <c r="D4" s="119" t="s">
        <v>56</v>
      </c>
      <c r="E4" s="119" t="s">
        <v>57</v>
      </c>
      <c r="F4" s="119" t="s">
        <v>99</v>
      </c>
      <c r="G4" s="119" t="s">
        <v>100</v>
      </c>
      <c r="H4" s="275" t="s">
        <v>316</v>
      </c>
      <c r="I4" s="119" t="s">
        <v>280</v>
      </c>
      <c r="J4" s="18"/>
      <c r="K4" s="18"/>
    </row>
    <row r="5" spans="1:11" ht="16.2" customHeight="1" x14ac:dyDescent="0.3">
      <c r="A5" s="52"/>
      <c r="B5" s="52"/>
      <c r="C5" s="332" t="s">
        <v>781</v>
      </c>
      <c r="D5" s="330"/>
      <c r="E5" s="333"/>
      <c r="F5" s="333"/>
      <c r="G5" s="533" t="s">
        <v>782</v>
      </c>
      <c r="H5" s="531" t="s">
        <v>783</v>
      </c>
      <c r="I5" s="531" t="s">
        <v>784</v>
      </c>
      <c r="J5" s="18"/>
      <c r="K5" s="90" t="s">
        <v>303</v>
      </c>
    </row>
    <row r="6" spans="1:11" x14ac:dyDescent="0.3">
      <c r="A6" s="500" t="s">
        <v>327</v>
      </c>
      <c r="B6" s="500"/>
      <c r="C6" s="332"/>
      <c r="D6" s="535" t="s">
        <v>787</v>
      </c>
      <c r="E6" s="536"/>
      <c r="F6" s="538" t="s">
        <v>788</v>
      </c>
      <c r="G6" s="533"/>
      <c r="H6" s="531"/>
      <c r="I6" s="531"/>
      <c r="J6" s="18"/>
      <c r="K6" s="18"/>
    </row>
    <row r="7" spans="1:11" x14ac:dyDescent="0.3">
      <c r="A7" s="500"/>
      <c r="B7" s="500"/>
      <c r="C7" s="330"/>
      <c r="D7" s="334"/>
      <c r="E7" s="537" t="s">
        <v>786</v>
      </c>
      <c r="F7" s="533"/>
      <c r="G7" s="533"/>
      <c r="H7" s="531"/>
      <c r="I7" s="531"/>
      <c r="J7" s="18"/>
      <c r="K7" s="164"/>
    </row>
    <row r="8" spans="1:11" x14ac:dyDescent="0.3">
      <c r="A8" s="500"/>
      <c r="B8" s="500"/>
      <c r="C8" s="331"/>
      <c r="D8" s="335"/>
      <c r="E8" s="532"/>
      <c r="F8" s="534"/>
      <c r="G8" s="534"/>
      <c r="H8" s="532"/>
      <c r="I8" s="532"/>
      <c r="J8" s="18"/>
      <c r="K8" s="18"/>
    </row>
    <row r="9" spans="1:11" ht="15" customHeight="1" x14ac:dyDescent="0.3">
      <c r="A9" s="337" t="s">
        <v>292</v>
      </c>
      <c r="B9" s="254" t="s">
        <v>420</v>
      </c>
      <c r="C9" s="445">
        <v>1021150.9727467416</v>
      </c>
      <c r="D9" s="449"/>
      <c r="E9" s="445">
        <v>24868.54652877666</v>
      </c>
      <c r="F9" s="449"/>
      <c r="G9" s="445">
        <v>-9454.6898742569738</v>
      </c>
      <c r="H9" s="449" t="s">
        <v>948</v>
      </c>
      <c r="I9" s="135" t="s">
        <v>948</v>
      </c>
      <c r="J9" s="18"/>
      <c r="K9" s="18"/>
    </row>
    <row r="10" spans="1:11" x14ac:dyDescent="0.3">
      <c r="A10" s="114" t="s">
        <v>293</v>
      </c>
      <c r="B10" s="174" t="s">
        <v>950</v>
      </c>
      <c r="C10" s="445">
        <v>946354.94855457754</v>
      </c>
      <c r="D10" s="449"/>
      <c r="E10" s="445">
        <v>24474.03793570308</v>
      </c>
      <c r="F10" s="449"/>
      <c r="G10" s="445">
        <v>-9108.3212386270825</v>
      </c>
      <c r="H10" s="449" t="s">
        <v>948</v>
      </c>
      <c r="I10" s="135" t="s">
        <v>948</v>
      </c>
      <c r="J10" s="18"/>
      <c r="K10" s="18"/>
    </row>
    <row r="11" spans="1:11" x14ac:dyDescent="0.3">
      <c r="A11" s="114" t="s">
        <v>294</v>
      </c>
      <c r="B11" s="174" t="s">
        <v>951</v>
      </c>
      <c r="C11" s="445">
        <v>33281.880839428595</v>
      </c>
      <c r="D11" s="449"/>
      <c r="E11" s="445">
        <v>2.4261710000000001</v>
      </c>
      <c r="F11" s="449"/>
      <c r="G11" s="445">
        <v>-3.6260533356549125</v>
      </c>
      <c r="H11" s="449" t="s">
        <v>948</v>
      </c>
      <c r="I11" s="135" t="s">
        <v>948</v>
      </c>
      <c r="J11" s="18"/>
      <c r="K11" s="18"/>
    </row>
    <row r="12" spans="1:11" x14ac:dyDescent="0.3">
      <c r="A12" s="114" t="s">
        <v>295</v>
      </c>
      <c r="B12" s="174" t="s">
        <v>952</v>
      </c>
      <c r="C12" s="445">
        <v>12115.886231850907</v>
      </c>
      <c r="D12" s="449"/>
      <c r="E12" s="445">
        <v>309.16460407358096</v>
      </c>
      <c r="F12" s="449"/>
      <c r="G12" s="445">
        <v>-302.958361411385</v>
      </c>
      <c r="H12" s="449" t="s">
        <v>948</v>
      </c>
      <c r="I12" s="135" t="s">
        <v>948</v>
      </c>
      <c r="J12" s="18"/>
      <c r="K12" s="18"/>
    </row>
    <row r="13" spans="1:11" x14ac:dyDescent="0.3">
      <c r="A13" s="114" t="s">
        <v>296</v>
      </c>
      <c r="B13" s="174" t="s">
        <v>953</v>
      </c>
      <c r="C13" s="445">
        <v>29398.257120884522</v>
      </c>
      <c r="D13" s="449"/>
      <c r="E13" s="445">
        <v>82.917817999999997</v>
      </c>
      <c r="F13" s="449"/>
      <c r="G13" s="445">
        <v>-39.784220882850647</v>
      </c>
      <c r="H13" s="449" t="s">
        <v>948</v>
      </c>
      <c r="I13" s="135" t="s">
        <v>948</v>
      </c>
      <c r="J13" s="18"/>
      <c r="K13" s="18"/>
    </row>
    <row r="14" spans="1:11" x14ac:dyDescent="0.3">
      <c r="A14" s="114" t="s">
        <v>297</v>
      </c>
      <c r="B14" s="174" t="s">
        <v>307</v>
      </c>
      <c r="C14" s="445" t="s">
        <v>948</v>
      </c>
      <c r="D14" s="449"/>
      <c r="E14" s="445" t="s">
        <v>948</v>
      </c>
      <c r="F14" s="449"/>
      <c r="G14" s="445" t="s">
        <v>948</v>
      </c>
      <c r="H14" s="449" t="s">
        <v>948</v>
      </c>
      <c r="I14" s="135" t="s">
        <v>948</v>
      </c>
      <c r="J14" s="18"/>
      <c r="K14" s="18"/>
    </row>
    <row r="15" spans="1:11" ht="15" customHeight="1" x14ac:dyDescent="0.3">
      <c r="A15" s="337" t="s">
        <v>299</v>
      </c>
      <c r="B15" s="254" t="s">
        <v>362</v>
      </c>
      <c r="C15" s="445">
        <v>151965.99187891406</v>
      </c>
      <c r="D15" s="449" t="s">
        <v>948</v>
      </c>
      <c r="E15" s="445" t="s">
        <v>948</v>
      </c>
      <c r="F15" s="449" t="s">
        <v>948</v>
      </c>
      <c r="G15" s="449" t="s">
        <v>948</v>
      </c>
      <c r="H15" s="445">
        <v>994.31583530295609</v>
      </c>
      <c r="I15" s="209" t="s">
        <v>948</v>
      </c>
      <c r="J15" s="18"/>
      <c r="K15" s="18"/>
    </row>
    <row r="16" spans="1:11" x14ac:dyDescent="0.3">
      <c r="A16" s="114" t="s">
        <v>300</v>
      </c>
      <c r="B16" s="174" t="s">
        <v>950</v>
      </c>
      <c r="C16" s="445">
        <v>147131.95175971949</v>
      </c>
      <c r="D16" s="449" t="s">
        <v>948</v>
      </c>
      <c r="E16" s="445" t="s">
        <v>948</v>
      </c>
      <c r="F16" s="449" t="s">
        <v>948</v>
      </c>
      <c r="G16" s="449" t="s">
        <v>948</v>
      </c>
      <c r="H16" s="445">
        <v>990.05914075973214</v>
      </c>
      <c r="I16" s="209" t="s">
        <v>948</v>
      </c>
      <c r="J16" s="177"/>
      <c r="K16" s="177"/>
    </row>
    <row r="17" spans="1:11" x14ac:dyDescent="0.3">
      <c r="A17" s="114" t="s">
        <v>301</v>
      </c>
      <c r="B17" s="174" t="s">
        <v>951</v>
      </c>
      <c r="C17" s="445">
        <v>252.26509915202001</v>
      </c>
      <c r="D17" s="449" t="s">
        <v>948</v>
      </c>
      <c r="E17" s="445" t="s">
        <v>948</v>
      </c>
      <c r="F17" s="449" t="s">
        <v>948</v>
      </c>
      <c r="G17" s="449" t="s">
        <v>948</v>
      </c>
      <c r="H17" s="445">
        <v>0.20441144407003967</v>
      </c>
      <c r="I17" s="209" t="s">
        <v>948</v>
      </c>
      <c r="J17" s="177"/>
      <c r="K17" s="177"/>
    </row>
    <row r="18" spans="1:11" x14ac:dyDescent="0.3">
      <c r="A18" s="336" t="s">
        <v>765</v>
      </c>
      <c r="B18" s="174" t="s">
        <v>952</v>
      </c>
      <c r="C18" s="445">
        <v>2921.7193620425751</v>
      </c>
      <c r="D18" s="449" t="s">
        <v>948</v>
      </c>
      <c r="E18" s="445" t="s">
        <v>948</v>
      </c>
      <c r="F18" s="449" t="s">
        <v>948</v>
      </c>
      <c r="G18" s="449" t="s">
        <v>948</v>
      </c>
      <c r="H18" s="445">
        <v>2.4787186350771813</v>
      </c>
      <c r="I18" s="209" t="s">
        <v>948</v>
      </c>
    </row>
    <row r="19" spans="1:11" ht="15" customHeight="1" x14ac:dyDescent="0.3">
      <c r="A19" s="336" t="s">
        <v>766</v>
      </c>
      <c r="B19" s="174" t="s">
        <v>953</v>
      </c>
      <c r="C19" s="445">
        <v>1660.055658</v>
      </c>
      <c r="D19" s="449" t="s">
        <v>948</v>
      </c>
      <c r="E19" s="445" t="s">
        <v>948</v>
      </c>
      <c r="F19" s="449" t="s">
        <v>948</v>
      </c>
      <c r="G19" s="449" t="s">
        <v>948</v>
      </c>
      <c r="H19" s="445">
        <v>0.38135236718244964</v>
      </c>
      <c r="I19" s="209" t="s">
        <v>948</v>
      </c>
    </row>
    <row r="20" spans="1:11" ht="15" customHeight="1" x14ac:dyDescent="0.3">
      <c r="A20" s="336" t="s">
        <v>767</v>
      </c>
      <c r="B20" s="174" t="s">
        <v>307</v>
      </c>
      <c r="C20" s="445" t="s">
        <v>948</v>
      </c>
      <c r="D20" s="449" t="s">
        <v>948</v>
      </c>
      <c r="E20" s="445" t="s">
        <v>948</v>
      </c>
      <c r="F20" s="449" t="s">
        <v>948</v>
      </c>
      <c r="G20" s="449" t="s">
        <v>948</v>
      </c>
      <c r="H20" s="445" t="s">
        <v>948</v>
      </c>
      <c r="I20" s="209" t="s">
        <v>948</v>
      </c>
    </row>
    <row r="21" spans="1:11" x14ac:dyDescent="0.3">
      <c r="A21" s="106" t="s">
        <v>790</v>
      </c>
      <c r="B21" s="165" t="s">
        <v>92</v>
      </c>
      <c r="C21" s="450">
        <v>1173116.9646256557</v>
      </c>
      <c r="D21" s="451"/>
      <c r="E21" s="450">
        <v>24868.54652877666</v>
      </c>
      <c r="F21" s="450"/>
      <c r="G21" s="450">
        <v>-9454.6898742569738</v>
      </c>
      <c r="H21" s="450">
        <v>994.31583530295609</v>
      </c>
      <c r="I21" s="448" t="s">
        <v>948</v>
      </c>
      <c r="J21" s="18"/>
      <c r="K21" s="18"/>
    </row>
    <row r="22" spans="1:11" x14ac:dyDescent="0.3">
      <c r="A22" s="336"/>
    </row>
    <row r="23" spans="1:11" x14ac:dyDescent="0.3">
      <c r="A23" s="336"/>
    </row>
    <row r="24" spans="1:11" x14ac:dyDescent="0.3">
      <c r="A24" s="336"/>
    </row>
    <row r="25" spans="1:11" x14ac:dyDescent="0.3">
      <c r="A25" s="336"/>
    </row>
    <row r="26" spans="1:11" x14ac:dyDescent="0.3">
      <c r="A26" s="336"/>
    </row>
  </sheetData>
  <mergeCells count="7">
    <mergeCell ref="I5:I8"/>
    <mergeCell ref="H5:H8"/>
    <mergeCell ref="G5:G8"/>
    <mergeCell ref="A6:B8"/>
    <mergeCell ref="D6:E6"/>
    <mergeCell ref="E7:E8"/>
    <mergeCell ref="F6:F8"/>
  </mergeCells>
  <hyperlinks>
    <hyperlink ref="K5" location="Index!A1" display="Index" xr:uid="{7DD8E0CC-FBA0-4BDB-A278-3B4802A8736D}"/>
  </hyperlinks>
  <pageMargins left="0.7" right="0.7" top="0.75" bottom="0.75" header="0.3" footer="0.3"/>
  <pageSetup paperSize="9" orientation="portrait" r:id="rId1"/>
  <ignoredErrors>
    <ignoredError sqref="A9:A14 A15:A20 A21"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B45E6"/>
  </sheetPr>
  <dimension ref="A1:J41"/>
  <sheetViews>
    <sheetView showGridLines="0" workbookViewId="0"/>
  </sheetViews>
  <sheetFormatPr defaultRowHeight="14.4" x14ac:dyDescent="0.3"/>
  <cols>
    <col min="2" max="2" width="49.6640625" bestFit="1" customWidth="1"/>
    <col min="3" max="3" width="9.88671875" bestFit="1" customWidth="1"/>
    <col min="4" max="4" width="10.44140625" customWidth="1"/>
    <col min="5" max="5" width="10.88671875" customWidth="1"/>
    <col min="6" max="6" width="10.6640625" customWidth="1"/>
    <col min="7" max="7" width="14" customWidth="1"/>
    <col min="8" max="8" width="20.6640625" customWidth="1"/>
    <col min="9" max="9" width="5.33203125" customWidth="1"/>
  </cols>
  <sheetData>
    <row r="1" spans="1:10" x14ac:dyDescent="0.3">
      <c r="A1" s="41" t="s">
        <v>816</v>
      </c>
      <c r="B1" s="18"/>
      <c r="C1" s="18"/>
      <c r="D1" s="18"/>
      <c r="E1" s="18"/>
      <c r="F1" s="18"/>
      <c r="G1" s="18"/>
      <c r="H1" s="18"/>
      <c r="I1" s="18"/>
      <c r="J1" s="18"/>
    </row>
    <row r="2" spans="1:10" x14ac:dyDescent="0.3">
      <c r="A2" s="385" t="s">
        <v>791</v>
      </c>
      <c r="B2" s="338"/>
      <c r="C2" s="338"/>
      <c r="D2" s="338"/>
      <c r="E2" s="338"/>
      <c r="F2" s="18"/>
      <c r="G2" s="18"/>
      <c r="H2" s="18"/>
      <c r="I2" s="18"/>
      <c r="J2" s="18"/>
    </row>
    <row r="3" spans="1:10" x14ac:dyDescent="0.3">
      <c r="A3" s="18"/>
      <c r="B3" s="18"/>
      <c r="C3" s="18"/>
      <c r="D3" s="18"/>
      <c r="E3" s="18"/>
      <c r="F3" s="18"/>
      <c r="G3" s="18"/>
      <c r="H3" s="18"/>
      <c r="I3" s="18"/>
      <c r="J3" s="18"/>
    </row>
    <row r="4" spans="1:10" x14ac:dyDescent="0.3">
      <c r="A4" s="18"/>
      <c r="B4" s="18"/>
      <c r="C4" s="119" t="s">
        <v>55</v>
      </c>
      <c r="D4" s="119" t="s">
        <v>56</v>
      </c>
      <c r="E4" s="119" t="s">
        <v>57</v>
      </c>
      <c r="F4" s="119" t="s">
        <v>99</v>
      </c>
      <c r="G4" s="119" t="s">
        <v>100</v>
      </c>
      <c r="H4" s="275" t="s">
        <v>316</v>
      </c>
      <c r="I4" s="18"/>
      <c r="J4" s="18"/>
    </row>
    <row r="5" spans="1:10" ht="16.2" customHeight="1" x14ac:dyDescent="0.3">
      <c r="A5" s="52"/>
      <c r="B5" s="52"/>
      <c r="C5" s="539" t="s">
        <v>581</v>
      </c>
      <c r="D5" s="540"/>
      <c r="E5" s="540"/>
      <c r="F5" s="541"/>
      <c r="G5" s="533" t="s">
        <v>782</v>
      </c>
      <c r="H5" s="531" t="s">
        <v>784</v>
      </c>
      <c r="I5" s="18"/>
      <c r="J5" s="90" t="s">
        <v>303</v>
      </c>
    </row>
    <row r="6" spans="1:10" ht="21" customHeight="1" x14ac:dyDescent="0.3">
      <c r="A6" s="500" t="s">
        <v>327</v>
      </c>
      <c r="B6" s="500"/>
      <c r="C6" s="332"/>
      <c r="D6" s="535" t="s">
        <v>787</v>
      </c>
      <c r="E6" s="536"/>
      <c r="F6" s="538" t="s">
        <v>817</v>
      </c>
      <c r="G6" s="533"/>
      <c r="H6" s="531"/>
      <c r="I6" s="18"/>
      <c r="J6" s="18"/>
    </row>
    <row r="7" spans="1:10" x14ac:dyDescent="0.3">
      <c r="A7" s="500"/>
      <c r="B7" s="500"/>
      <c r="C7" s="330"/>
      <c r="D7" s="334"/>
      <c r="E7" s="537" t="s">
        <v>786</v>
      </c>
      <c r="F7" s="533"/>
      <c r="G7" s="533"/>
      <c r="H7" s="531"/>
      <c r="I7" s="18"/>
      <c r="J7" s="164"/>
    </row>
    <row r="8" spans="1:10" x14ac:dyDescent="0.3">
      <c r="A8" s="500"/>
      <c r="B8" s="500"/>
      <c r="C8" s="331"/>
      <c r="D8" s="335"/>
      <c r="E8" s="532"/>
      <c r="F8" s="534"/>
      <c r="G8" s="534"/>
      <c r="H8" s="532"/>
      <c r="I8" s="18"/>
      <c r="J8" s="18"/>
    </row>
    <row r="9" spans="1:10" ht="15" customHeight="1" x14ac:dyDescent="0.3">
      <c r="A9" s="339" t="s">
        <v>292</v>
      </c>
      <c r="B9" s="121" t="s">
        <v>792</v>
      </c>
      <c r="C9" s="135">
        <v>47723.695229780002</v>
      </c>
      <c r="D9" s="209" t="s">
        <v>948</v>
      </c>
      <c r="E9" s="135">
        <v>423.20323708000001</v>
      </c>
      <c r="F9" s="209" t="s">
        <v>948</v>
      </c>
      <c r="G9" s="135">
        <v>-438.62587876999999</v>
      </c>
      <c r="H9" s="135"/>
      <c r="I9" s="18"/>
      <c r="J9" s="18"/>
    </row>
    <row r="10" spans="1:10" ht="15" customHeight="1" x14ac:dyDescent="0.3">
      <c r="A10" s="114" t="s">
        <v>293</v>
      </c>
      <c r="B10" s="121" t="s">
        <v>793</v>
      </c>
      <c r="C10" s="135">
        <v>320.27203386000002</v>
      </c>
      <c r="D10" s="209" t="s">
        <v>948</v>
      </c>
      <c r="E10" s="135">
        <v>226.25268786000001</v>
      </c>
      <c r="F10" s="209" t="s">
        <v>948</v>
      </c>
      <c r="G10" s="135">
        <v>-226.58152849000001</v>
      </c>
      <c r="H10" s="135"/>
      <c r="I10" s="18"/>
      <c r="J10" s="18"/>
    </row>
    <row r="11" spans="1:10" ht="15" customHeight="1" x14ac:dyDescent="0.3">
      <c r="A11" s="114" t="s">
        <v>294</v>
      </c>
      <c r="B11" s="121" t="s">
        <v>794</v>
      </c>
      <c r="C11" s="135">
        <v>59168.473936379996</v>
      </c>
      <c r="D11" s="209" t="s">
        <v>948</v>
      </c>
      <c r="E11" s="135">
        <v>279.56228220999998</v>
      </c>
      <c r="F11" s="209" t="s">
        <v>948</v>
      </c>
      <c r="G11" s="135">
        <v>-532.95353677000003</v>
      </c>
      <c r="H11" s="135"/>
      <c r="I11" s="18"/>
      <c r="J11" s="18"/>
    </row>
    <row r="12" spans="1:10" ht="15" customHeight="1" x14ac:dyDescent="0.3">
      <c r="A12" s="114" t="s">
        <v>295</v>
      </c>
      <c r="B12" s="121" t="s">
        <v>795</v>
      </c>
      <c r="C12" s="135">
        <v>661.84089589999996</v>
      </c>
      <c r="D12" s="209" t="s">
        <v>948</v>
      </c>
      <c r="E12" s="135" t="s">
        <v>948</v>
      </c>
      <c r="F12" s="209" t="s">
        <v>948</v>
      </c>
      <c r="G12" s="135">
        <v>-1.7392305400000001</v>
      </c>
      <c r="H12" s="135"/>
      <c r="I12" s="18"/>
      <c r="J12" s="18"/>
    </row>
    <row r="13" spans="1:10" ht="15" customHeight="1" x14ac:dyDescent="0.3">
      <c r="A13" s="114" t="s">
        <v>296</v>
      </c>
      <c r="B13" s="121" t="s">
        <v>796</v>
      </c>
      <c r="C13" s="135">
        <v>5090.5250059999998</v>
      </c>
      <c r="D13" s="209" t="s">
        <v>948</v>
      </c>
      <c r="E13" s="135">
        <v>182.792914</v>
      </c>
      <c r="F13" s="209" t="s">
        <v>948</v>
      </c>
      <c r="G13" s="135">
        <v>-195.62156999999999</v>
      </c>
      <c r="H13" s="135"/>
      <c r="I13" s="18"/>
      <c r="J13" s="18"/>
    </row>
    <row r="14" spans="1:10" ht="15" customHeight="1" x14ac:dyDescent="0.3">
      <c r="A14" s="114" t="s">
        <v>297</v>
      </c>
      <c r="B14" s="121" t="s">
        <v>797</v>
      </c>
      <c r="C14" s="135">
        <v>49054.732243959996</v>
      </c>
      <c r="D14" s="209" t="s">
        <v>948</v>
      </c>
      <c r="E14" s="135">
        <v>91.996433999999994</v>
      </c>
      <c r="F14" s="209" t="s">
        <v>948</v>
      </c>
      <c r="G14" s="135">
        <v>-336.41058827000001</v>
      </c>
      <c r="H14" s="135"/>
      <c r="I14" s="18"/>
      <c r="J14" s="18"/>
    </row>
    <row r="15" spans="1:10" ht="15" customHeight="1" x14ac:dyDescent="0.3">
      <c r="A15" s="114" t="s">
        <v>298</v>
      </c>
      <c r="B15" s="121" t="s">
        <v>798</v>
      </c>
      <c r="C15" s="135">
        <v>23877.254346560003</v>
      </c>
      <c r="D15" s="209" t="s">
        <v>948</v>
      </c>
      <c r="E15" s="135">
        <v>311.39408929000001</v>
      </c>
      <c r="F15" s="209" t="s">
        <v>948</v>
      </c>
      <c r="G15" s="135">
        <v>-459.12934267999998</v>
      </c>
      <c r="H15" s="135"/>
      <c r="I15" s="18"/>
      <c r="J15" s="18"/>
    </row>
    <row r="16" spans="1:10" ht="15" customHeight="1" x14ac:dyDescent="0.3">
      <c r="A16" s="114" t="s">
        <v>299</v>
      </c>
      <c r="B16" s="121" t="s">
        <v>799</v>
      </c>
      <c r="C16" s="135">
        <v>12857.200495319999</v>
      </c>
      <c r="D16" s="209" t="s">
        <v>948</v>
      </c>
      <c r="E16" s="135">
        <v>12.481214</v>
      </c>
      <c r="F16" s="209" t="s">
        <v>948</v>
      </c>
      <c r="G16" s="135">
        <v>-1019.44946826</v>
      </c>
      <c r="H16" s="135"/>
      <c r="I16" s="18"/>
      <c r="J16" s="18"/>
    </row>
    <row r="17" spans="1:10" ht="15" customHeight="1" x14ac:dyDescent="0.3">
      <c r="A17" s="114" t="s">
        <v>300</v>
      </c>
      <c r="B17" s="121" t="s">
        <v>800</v>
      </c>
      <c r="C17" s="135">
        <v>32876.27813002</v>
      </c>
      <c r="D17" s="209" t="s">
        <v>948</v>
      </c>
      <c r="E17" s="135">
        <v>5975.0720445799998</v>
      </c>
      <c r="F17" s="209" t="s">
        <v>948</v>
      </c>
      <c r="G17" s="135">
        <v>-2342.28784163</v>
      </c>
      <c r="H17" s="135"/>
      <c r="I17" s="177"/>
      <c r="J17" s="177"/>
    </row>
    <row r="18" spans="1:10" ht="15" customHeight="1" x14ac:dyDescent="0.3">
      <c r="A18" s="114" t="s">
        <v>301</v>
      </c>
      <c r="B18" s="121" t="s">
        <v>801</v>
      </c>
      <c r="C18" s="135">
        <v>13325.27146254</v>
      </c>
      <c r="D18" s="209" t="s">
        <v>948</v>
      </c>
      <c r="E18" s="135">
        <v>32.719301999999999</v>
      </c>
      <c r="F18" s="209" t="s">
        <v>948</v>
      </c>
      <c r="G18" s="135">
        <v>-144.94403327000001</v>
      </c>
      <c r="H18" s="135"/>
      <c r="I18" s="177"/>
      <c r="J18" s="177"/>
    </row>
    <row r="19" spans="1:10" ht="15" customHeight="1" x14ac:dyDescent="0.3">
      <c r="A19" s="340" t="s">
        <v>765</v>
      </c>
      <c r="B19" s="121" t="s">
        <v>802</v>
      </c>
      <c r="C19" s="135" t="s">
        <v>948</v>
      </c>
      <c r="D19" s="209" t="s">
        <v>948</v>
      </c>
      <c r="E19" s="135" t="s">
        <v>948</v>
      </c>
      <c r="F19" s="209" t="s">
        <v>948</v>
      </c>
      <c r="G19" s="135" t="s">
        <v>948</v>
      </c>
      <c r="H19" s="135"/>
    </row>
    <row r="20" spans="1:10" ht="15" customHeight="1" x14ac:dyDescent="0.3">
      <c r="A20" s="340" t="s">
        <v>766</v>
      </c>
      <c r="B20" s="121" t="s">
        <v>803</v>
      </c>
      <c r="C20" s="135">
        <v>77809.57375163</v>
      </c>
      <c r="D20" s="209" t="s">
        <v>948</v>
      </c>
      <c r="E20" s="135">
        <v>496.58012805999999</v>
      </c>
      <c r="F20" s="209" t="s">
        <v>948</v>
      </c>
      <c r="G20" s="135">
        <v>-861.96109271</v>
      </c>
      <c r="H20" s="135"/>
    </row>
    <row r="21" spans="1:10" ht="15" customHeight="1" x14ac:dyDescent="0.3">
      <c r="A21" s="340" t="s">
        <v>767</v>
      </c>
      <c r="B21" s="121" t="s">
        <v>804</v>
      </c>
      <c r="C21" s="135">
        <v>4136.10623407</v>
      </c>
      <c r="D21" s="209" t="s">
        <v>948</v>
      </c>
      <c r="E21" s="135">
        <v>74.156464029999995</v>
      </c>
      <c r="F21" s="209" t="s">
        <v>948</v>
      </c>
      <c r="G21" s="135">
        <v>-70.652821590000002</v>
      </c>
      <c r="H21" s="135"/>
    </row>
    <row r="22" spans="1:10" ht="15" customHeight="1" x14ac:dyDescent="0.3">
      <c r="A22" s="340" t="s">
        <v>789</v>
      </c>
      <c r="B22" s="121" t="s">
        <v>805</v>
      </c>
      <c r="C22" s="135">
        <v>5679.00552943</v>
      </c>
      <c r="D22" s="209" t="s">
        <v>948</v>
      </c>
      <c r="E22" s="135">
        <v>192.766141</v>
      </c>
      <c r="F22" s="209" t="s">
        <v>948</v>
      </c>
      <c r="G22" s="135">
        <v>-189.05139229</v>
      </c>
      <c r="H22" s="135"/>
    </row>
    <row r="23" spans="1:10" ht="15" customHeight="1" x14ac:dyDescent="0.3">
      <c r="A23" s="340" t="s">
        <v>790</v>
      </c>
      <c r="B23" s="121" t="s">
        <v>806</v>
      </c>
      <c r="C23" s="135" t="s">
        <v>948</v>
      </c>
      <c r="D23" s="209" t="s">
        <v>948</v>
      </c>
      <c r="E23" s="135" t="s">
        <v>948</v>
      </c>
      <c r="F23" s="209" t="s">
        <v>948</v>
      </c>
      <c r="G23" s="135" t="s">
        <v>948</v>
      </c>
      <c r="H23" s="135"/>
      <c r="I23" s="18"/>
      <c r="J23" s="18"/>
    </row>
    <row r="24" spans="1:10" ht="15" customHeight="1" x14ac:dyDescent="0.3">
      <c r="A24" s="340" t="s">
        <v>807</v>
      </c>
      <c r="B24" s="341" t="s">
        <v>808</v>
      </c>
      <c r="C24" s="135">
        <v>732.13886100000002</v>
      </c>
      <c r="D24" s="209" t="s">
        <v>948</v>
      </c>
      <c r="E24" s="135">
        <v>6.4821000000000004E-2</v>
      </c>
      <c r="F24" s="209" t="s">
        <v>948</v>
      </c>
      <c r="G24" s="135">
        <v>-1.71142858</v>
      </c>
      <c r="H24" s="135"/>
    </row>
    <row r="25" spans="1:10" ht="15" customHeight="1" x14ac:dyDescent="0.3">
      <c r="A25" s="340" t="s">
        <v>809</v>
      </c>
      <c r="B25" s="341" t="s">
        <v>810</v>
      </c>
      <c r="C25" s="135">
        <v>1117.088516</v>
      </c>
      <c r="D25" s="209" t="s">
        <v>948</v>
      </c>
      <c r="E25" s="135">
        <v>2.0144679999999999</v>
      </c>
      <c r="F25" s="209" t="s">
        <v>948</v>
      </c>
      <c r="G25" s="135">
        <v>-9.1816614399999992</v>
      </c>
      <c r="H25" s="135"/>
    </row>
    <row r="26" spans="1:10" ht="15" customHeight="1" x14ac:dyDescent="0.3">
      <c r="A26" s="340" t="s">
        <v>811</v>
      </c>
      <c r="B26" s="341" t="s">
        <v>812</v>
      </c>
      <c r="C26" s="135">
        <v>2042.5400608699999</v>
      </c>
      <c r="D26" s="209" t="s">
        <v>948</v>
      </c>
      <c r="E26" s="135">
        <v>20.272939999999998</v>
      </c>
      <c r="F26" s="209" t="s">
        <v>948</v>
      </c>
      <c r="G26" s="135">
        <v>-126.46669571</v>
      </c>
      <c r="H26" s="135"/>
    </row>
    <row r="27" spans="1:10" ht="15" customHeight="1" x14ac:dyDescent="0.3">
      <c r="A27" s="340" t="s">
        <v>813</v>
      </c>
      <c r="B27" s="341" t="s">
        <v>814</v>
      </c>
      <c r="C27" s="135">
        <v>2264.0484821700002</v>
      </c>
      <c r="D27" s="209" t="s">
        <v>948</v>
      </c>
      <c r="E27" s="135">
        <v>3.5837690000000002</v>
      </c>
      <c r="F27" s="209" t="s">
        <v>948</v>
      </c>
      <c r="G27" s="135">
        <v>114.89606897</v>
      </c>
      <c r="H27" s="135"/>
    </row>
    <row r="28" spans="1:10" x14ac:dyDescent="0.3">
      <c r="A28" s="106" t="s">
        <v>815</v>
      </c>
      <c r="B28" s="165" t="s">
        <v>92</v>
      </c>
      <c r="C28" s="448">
        <v>338736.04521548992</v>
      </c>
      <c r="D28" s="448" t="s">
        <v>948</v>
      </c>
      <c r="E28" s="448">
        <v>8324.9129361100004</v>
      </c>
      <c r="F28" s="448" t="s">
        <v>948</v>
      </c>
      <c r="G28" s="448">
        <v>-6841.8720420299996</v>
      </c>
      <c r="H28" s="29"/>
    </row>
    <row r="41" spans="9:10" x14ac:dyDescent="0.3">
      <c r="I41" s="18"/>
      <c r="J41" s="18"/>
    </row>
  </sheetData>
  <mergeCells count="7">
    <mergeCell ref="C5:F5"/>
    <mergeCell ref="G5:G8"/>
    <mergeCell ref="H5:H8"/>
    <mergeCell ref="A6:B8"/>
    <mergeCell ref="D6:E6"/>
    <mergeCell ref="F6:F8"/>
    <mergeCell ref="E7:E8"/>
  </mergeCells>
  <hyperlinks>
    <hyperlink ref="J5" location="Index!A1" display="Index" xr:uid="{62CDEE13-8991-4910-B130-22DBBB4739D0}"/>
  </hyperlinks>
  <pageMargins left="0.70000000000000007" right="0.70000000000000007" top="0.75" bottom="0.75" header="0.30000000000000004" footer="0.30000000000000004"/>
  <pageSetup paperSize="9" orientation="portrait" r:id="rId1"/>
  <ignoredErrors>
    <ignoredError sqref="A9:A2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B45E6"/>
  </sheetPr>
  <dimension ref="A1:I15"/>
  <sheetViews>
    <sheetView showGridLines="0" workbookViewId="0"/>
  </sheetViews>
  <sheetFormatPr defaultColWidth="9.33203125" defaultRowHeight="13.8" x14ac:dyDescent="0.3"/>
  <cols>
    <col min="1" max="1" width="5" style="18" customWidth="1"/>
    <col min="2" max="2" width="35.33203125" style="18" customWidth="1"/>
    <col min="3" max="4" width="18.44140625" style="18" customWidth="1"/>
    <col min="5" max="6" width="8.5546875" style="18" customWidth="1"/>
    <col min="7" max="16384" width="9.33203125" style="18"/>
  </cols>
  <sheetData>
    <row r="1" spans="1:9" x14ac:dyDescent="0.3">
      <c r="A1" s="41" t="s">
        <v>404</v>
      </c>
    </row>
    <row r="2" spans="1:9" x14ac:dyDescent="0.3">
      <c r="B2" s="41"/>
      <c r="C2" s="41"/>
    </row>
    <row r="3" spans="1:9" x14ac:dyDescent="0.3">
      <c r="C3" s="119" t="s">
        <v>55</v>
      </c>
      <c r="D3" s="119" t="s">
        <v>56</v>
      </c>
    </row>
    <row r="4" spans="1:9" x14ac:dyDescent="0.3">
      <c r="A4" s="52"/>
      <c r="B4" s="52"/>
      <c r="C4" s="467" t="s">
        <v>395</v>
      </c>
      <c r="D4" s="467"/>
      <c r="F4" s="90" t="s">
        <v>303</v>
      </c>
    </row>
    <row r="5" spans="1:9" s="121" customFormat="1" x14ac:dyDescent="0.3">
      <c r="A5" s="40"/>
      <c r="B5" s="40"/>
      <c r="C5" s="468"/>
      <c r="D5" s="468"/>
    </row>
    <row r="6" spans="1:9" s="121" customFormat="1" x14ac:dyDescent="0.3">
      <c r="A6" s="40"/>
      <c r="B6" s="40"/>
      <c r="C6" s="542" t="s">
        <v>396</v>
      </c>
      <c r="D6" s="542" t="s">
        <v>397</v>
      </c>
      <c r="F6" s="123"/>
    </row>
    <row r="7" spans="1:9" x14ac:dyDescent="0.3">
      <c r="A7" s="32" t="s">
        <v>327</v>
      </c>
      <c r="B7" s="32"/>
      <c r="C7" s="468"/>
      <c r="D7" s="468"/>
    </row>
    <row r="8" spans="1:9" x14ac:dyDescent="0.3">
      <c r="A8" s="134">
        <v>1</v>
      </c>
      <c r="B8" s="115" t="s">
        <v>398</v>
      </c>
      <c r="C8" s="135" t="s">
        <v>948</v>
      </c>
      <c r="D8" s="135" t="s">
        <v>948</v>
      </c>
    </row>
    <row r="9" spans="1:9" x14ac:dyDescent="0.3">
      <c r="A9" s="134">
        <v>2</v>
      </c>
      <c r="B9" s="115" t="s">
        <v>399</v>
      </c>
      <c r="C9" s="135">
        <v>1081.5078779999999</v>
      </c>
      <c r="D9" s="135">
        <v>-123.991562</v>
      </c>
      <c r="I9" s="136"/>
    </row>
    <row r="10" spans="1:9" x14ac:dyDescent="0.3">
      <c r="A10" s="137">
        <v>3</v>
      </c>
      <c r="B10" s="138" t="s">
        <v>400</v>
      </c>
      <c r="C10" s="135" t="s">
        <v>948</v>
      </c>
      <c r="D10" s="135" t="s">
        <v>948</v>
      </c>
    </row>
    <row r="11" spans="1:9" x14ac:dyDescent="0.3">
      <c r="A11" s="137">
        <v>4</v>
      </c>
      <c r="B11" s="138" t="s">
        <v>401</v>
      </c>
      <c r="C11" s="135">
        <v>1069.2719</v>
      </c>
      <c r="D11" s="135">
        <v>-123.991562</v>
      </c>
    </row>
    <row r="12" spans="1:9" x14ac:dyDescent="0.3">
      <c r="A12" s="137">
        <v>5</v>
      </c>
      <c r="B12" s="138" t="s">
        <v>402</v>
      </c>
      <c r="C12" s="135">
        <v>12.235977999999999</v>
      </c>
      <c r="D12" s="135" t="s">
        <v>948</v>
      </c>
    </row>
    <row r="13" spans="1:9" x14ac:dyDescent="0.3">
      <c r="A13" s="137">
        <v>6</v>
      </c>
      <c r="B13" s="138" t="s">
        <v>403</v>
      </c>
      <c r="C13" s="135" t="s">
        <v>948</v>
      </c>
      <c r="D13" s="135" t="s">
        <v>948</v>
      </c>
    </row>
    <row r="14" spans="1:9" x14ac:dyDescent="0.3">
      <c r="A14" s="137">
        <v>7</v>
      </c>
      <c r="B14" s="138" t="s">
        <v>405</v>
      </c>
      <c r="C14" s="135" t="s">
        <v>948</v>
      </c>
      <c r="D14" s="135" t="s">
        <v>948</v>
      </c>
    </row>
    <row r="15" spans="1:9" x14ac:dyDescent="0.3">
      <c r="A15" s="146">
        <v>8</v>
      </c>
      <c r="B15" s="159" t="s">
        <v>92</v>
      </c>
      <c r="C15" s="444">
        <v>1081.5078779999999</v>
      </c>
      <c r="D15" s="444">
        <v>-123.991562</v>
      </c>
    </row>
  </sheetData>
  <mergeCells count="3">
    <mergeCell ref="C4:D5"/>
    <mergeCell ref="C6:C7"/>
    <mergeCell ref="D6:D7"/>
  </mergeCells>
  <hyperlinks>
    <hyperlink ref="F4" location="Index!A1" display="Index" xr:uid="{00000000-0004-0000-13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B45E6"/>
  </sheetPr>
  <dimension ref="A1:K18"/>
  <sheetViews>
    <sheetView showGridLines="0" workbookViewId="0"/>
  </sheetViews>
  <sheetFormatPr defaultColWidth="9.33203125" defaultRowHeight="15.75" customHeight="1" x14ac:dyDescent="0.3"/>
  <cols>
    <col min="1" max="1" width="5" style="156" customWidth="1"/>
    <col min="2" max="2" width="55.109375" style="156" customWidth="1"/>
    <col min="3" max="4" width="16.33203125" style="191" customWidth="1"/>
    <col min="5" max="7" width="13.33203125" style="156" customWidth="1"/>
    <col min="8" max="8" width="13.6640625" style="156" customWidth="1"/>
    <col min="9" max="9" width="13" style="156" customWidth="1"/>
    <col min="10" max="10" width="3.6640625" style="156" customWidth="1"/>
    <col min="11" max="11" width="8.5546875" style="156" customWidth="1"/>
    <col min="12" max="16384" width="9.33203125" style="156"/>
  </cols>
  <sheetData>
    <row r="1" spans="1:11" ht="15.75" customHeight="1" x14ac:dyDescent="0.3">
      <c r="A1" s="41" t="s">
        <v>839</v>
      </c>
      <c r="C1" s="119"/>
      <c r="D1" s="119"/>
      <c r="E1" s="18"/>
      <c r="F1" s="18"/>
      <c r="G1" s="18"/>
    </row>
    <row r="2" spans="1:11" ht="15.75" customHeight="1" x14ac:dyDescent="0.3">
      <c r="B2" s="18"/>
      <c r="C2" s="119"/>
      <c r="D2" s="119"/>
      <c r="E2" s="18"/>
      <c r="F2" s="18"/>
      <c r="G2" s="18"/>
    </row>
    <row r="3" spans="1:11" ht="15.75" customHeight="1" x14ac:dyDescent="0.3">
      <c r="B3" s="18"/>
      <c r="C3" s="119" t="s">
        <v>55</v>
      </c>
      <c r="D3" s="119" t="s">
        <v>56</v>
      </c>
      <c r="E3" s="119" t="s">
        <v>57</v>
      </c>
      <c r="F3" s="119" t="s">
        <v>99</v>
      </c>
      <c r="G3" s="119" t="s">
        <v>100</v>
      </c>
      <c r="H3" s="191" t="s">
        <v>316</v>
      </c>
      <c r="I3" s="191" t="s">
        <v>280</v>
      </c>
    </row>
    <row r="4" spans="1:11" ht="15.75" customHeight="1" x14ac:dyDescent="0.3">
      <c r="A4" s="52"/>
      <c r="B4" s="52"/>
      <c r="C4" s="463" t="s">
        <v>466</v>
      </c>
      <c r="D4" s="463" t="s">
        <v>467</v>
      </c>
      <c r="E4" s="463" t="s">
        <v>468</v>
      </c>
      <c r="F4" s="463" t="s">
        <v>469</v>
      </c>
      <c r="G4" s="463" t="s">
        <v>470</v>
      </c>
      <c r="H4" s="463" t="s">
        <v>482</v>
      </c>
      <c r="I4" s="52"/>
      <c r="K4" s="90" t="s">
        <v>303</v>
      </c>
    </row>
    <row r="5" spans="1:11" ht="15.75" customHeight="1" x14ac:dyDescent="0.3">
      <c r="A5" s="52"/>
      <c r="B5" s="52"/>
      <c r="C5" s="463"/>
      <c r="D5" s="463"/>
      <c r="E5" s="463"/>
      <c r="F5" s="463"/>
      <c r="G5" s="463"/>
      <c r="H5" s="463"/>
      <c r="I5" s="52"/>
      <c r="K5" s="200"/>
    </row>
    <row r="6" spans="1:11" ht="15.75" customHeight="1" x14ac:dyDescent="0.3">
      <c r="A6" s="52"/>
      <c r="B6" s="52"/>
      <c r="C6" s="463"/>
      <c r="D6" s="463"/>
      <c r="E6" s="463"/>
      <c r="F6" s="463"/>
      <c r="G6" s="463"/>
      <c r="H6" s="463"/>
      <c r="I6" s="52"/>
      <c r="K6" s="200"/>
    </row>
    <row r="7" spans="1:11" ht="15.75" customHeight="1" x14ac:dyDescent="0.3">
      <c r="A7" s="543" t="s">
        <v>327</v>
      </c>
      <c r="B7" s="543"/>
      <c r="C7" s="474"/>
      <c r="D7" s="474"/>
      <c r="E7" s="474"/>
      <c r="F7" s="474"/>
      <c r="G7" s="474"/>
      <c r="H7" s="474" t="s">
        <v>461</v>
      </c>
      <c r="I7" s="324" t="s">
        <v>95</v>
      </c>
    </row>
    <row r="8" spans="1:11" s="18" customFormat="1" ht="15.75" customHeight="1" x14ac:dyDescent="0.3">
      <c r="A8" s="134" t="s">
        <v>471</v>
      </c>
      <c r="B8" s="145" t="s">
        <v>473</v>
      </c>
      <c r="C8" s="190"/>
      <c r="D8" s="190"/>
      <c r="E8" s="209"/>
      <c r="F8" s="349" t="s">
        <v>909</v>
      </c>
      <c r="G8" s="190"/>
      <c r="H8" s="190"/>
      <c r="I8" s="190"/>
      <c r="J8" s="197"/>
    </row>
    <row r="9" spans="1:11" s="18" customFormat="1" ht="15.75" customHeight="1" x14ac:dyDescent="0.3">
      <c r="A9" s="134" t="s">
        <v>472</v>
      </c>
      <c r="B9" s="145" t="s">
        <v>474</v>
      </c>
      <c r="C9" s="190"/>
      <c r="D9" s="190"/>
      <c r="E9" s="209"/>
      <c r="F9" s="349" t="s">
        <v>909</v>
      </c>
      <c r="G9" s="190"/>
      <c r="H9" s="190"/>
      <c r="I9" s="190"/>
      <c r="J9" s="197"/>
    </row>
    <row r="10" spans="1:11" s="18" customFormat="1" ht="15.75" customHeight="1" x14ac:dyDescent="0.3">
      <c r="A10" s="134">
        <v>1</v>
      </c>
      <c r="B10" s="145" t="s">
        <v>475</v>
      </c>
      <c r="C10" s="190">
        <v>4836.6342029999996</v>
      </c>
      <c r="D10" s="190">
        <v>3311.7432945568498</v>
      </c>
      <c r="E10" s="209"/>
      <c r="F10" s="349" t="s">
        <v>909</v>
      </c>
      <c r="G10" s="190">
        <v>11788.722352999999</v>
      </c>
      <c r="H10" s="190">
        <v>11788.722352999999</v>
      </c>
      <c r="I10" s="190">
        <v>7868.0910750000003</v>
      </c>
      <c r="J10" s="197"/>
    </row>
    <row r="11" spans="1:11" s="18" customFormat="1" ht="15.75" customHeight="1" x14ac:dyDescent="0.3">
      <c r="A11" s="134">
        <v>2</v>
      </c>
      <c r="B11" s="145" t="s">
        <v>462</v>
      </c>
      <c r="C11" s="209"/>
      <c r="D11" s="209"/>
      <c r="E11" s="198"/>
      <c r="F11" s="198"/>
      <c r="G11" s="198"/>
      <c r="H11" s="198"/>
      <c r="I11" s="198"/>
      <c r="J11" s="197"/>
    </row>
    <row r="12" spans="1:11" s="18" customFormat="1" ht="15.75" customHeight="1" x14ac:dyDescent="0.3">
      <c r="A12" s="134" t="s">
        <v>476</v>
      </c>
      <c r="B12" s="139" t="s">
        <v>477</v>
      </c>
      <c r="C12" s="209"/>
      <c r="D12" s="209"/>
      <c r="E12" s="190"/>
      <c r="F12" s="209"/>
      <c r="G12" s="190"/>
      <c r="H12" s="190"/>
      <c r="I12" s="190"/>
      <c r="J12" s="197"/>
    </row>
    <row r="13" spans="1:11" s="18" customFormat="1" ht="15.75" customHeight="1" x14ac:dyDescent="0.3">
      <c r="A13" s="134" t="s">
        <v>479</v>
      </c>
      <c r="B13" s="139" t="s">
        <v>478</v>
      </c>
      <c r="C13" s="209"/>
      <c r="D13" s="209"/>
      <c r="E13" s="190"/>
      <c r="F13" s="209"/>
      <c r="G13" s="190"/>
      <c r="H13" s="190"/>
      <c r="I13" s="190"/>
      <c r="J13" s="197"/>
    </row>
    <row r="14" spans="1:11" s="18" customFormat="1" ht="15.75" customHeight="1" x14ac:dyDescent="0.3">
      <c r="A14" s="134" t="s">
        <v>480</v>
      </c>
      <c r="B14" s="139" t="s">
        <v>481</v>
      </c>
      <c r="C14" s="209"/>
      <c r="D14" s="209"/>
      <c r="E14" s="190"/>
      <c r="F14" s="209"/>
      <c r="G14" s="190"/>
      <c r="H14" s="190"/>
      <c r="I14" s="190"/>
      <c r="J14" s="197"/>
    </row>
    <row r="15" spans="1:11" s="18" customFormat="1" ht="15.75" customHeight="1" x14ac:dyDescent="0.3">
      <c r="A15" s="134">
        <v>3</v>
      </c>
      <c r="B15" s="139" t="s">
        <v>463</v>
      </c>
      <c r="C15" s="209"/>
      <c r="D15" s="209"/>
      <c r="E15" s="209"/>
      <c r="F15" s="209"/>
      <c r="G15" s="190">
        <v>2037.853529</v>
      </c>
      <c r="H15" s="190">
        <v>2013.695651</v>
      </c>
      <c r="I15" s="190">
        <v>10.739129999999999</v>
      </c>
      <c r="J15" s="197"/>
    </row>
    <row r="16" spans="1:11" s="18" customFormat="1" ht="15.75" customHeight="1" x14ac:dyDescent="0.3">
      <c r="A16" s="134">
        <v>4</v>
      </c>
      <c r="B16" s="139" t="s">
        <v>464</v>
      </c>
      <c r="C16" s="209"/>
      <c r="D16" s="209"/>
      <c r="E16" s="209"/>
      <c r="F16" s="209"/>
      <c r="G16" s="198"/>
      <c r="H16" s="190"/>
      <c r="I16" s="190"/>
      <c r="J16" s="197"/>
    </row>
    <row r="17" spans="1:9" ht="15.75" customHeight="1" x14ac:dyDescent="0.3">
      <c r="A17" s="157">
        <v>5</v>
      </c>
      <c r="B17" s="145" t="s">
        <v>465</v>
      </c>
      <c r="C17" s="209"/>
      <c r="D17" s="209"/>
      <c r="E17" s="209"/>
      <c r="F17" s="209"/>
      <c r="G17" s="190"/>
      <c r="H17" s="190"/>
      <c r="I17" s="190"/>
    </row>
    <row r="18" spans="1:9" ht="15.75" customHeight="1" x14ac:dyDescent="0.3">
      <c r="A18" s="199">
        <v>6</v>
      </c>
      <c r="B18" s="107" t="s">
        <v>92</v>
      </c>
      <c r="C18" s="267"/>
      <c r="D18" s="267"/>
      <c r="E18" s="267"/>
      <c r="F18" s="267"/>
      <c r="G18" s="192">
        <v>13826.575881999999</v>
      </c>
      <c r="H18" s="192">
        <v>13802.418003999999</v>
      </c>
      <c r="I18" s="192">
        <v>7878.8302050000002</v>
      </c>
    </row>
  </sheetData>
  <mergeCells count="7">
    <mergeCell ref="H4:H7"/>
    <mergeCell ref="D4:D7"/>
    <mergeCell ref="E4:E7"/>
    <mergeCell ref="A7:B7"/>
    <mergeCell ref="C4:C7"/>
    <mergeCell ref="F4:F7"/>
    <mergeCell ref="G4:G7"/>
  </mergeCells>
  <hyperlinks>
    <hyperlink ref="K4" location="Index!A1" display="Index" xr:uid="{00000000-0004-0000-1800-000000000000}"/>
  </hyperlinks>
  <pageMargins left="0.7" right="0.7" top="0.75" bottom="0.75" header="0.3" footer="0.3"/>
  <pageSetup paperSize="9" orientation="portrait" r:id="rId1"/>
  <ignoredErrors>
    <ignoredError sqref="F8:F1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B45E6"/>
  </sheetPr>
  <dimension ref="A1:F17"/>
  <sheetViews>
    <sheetView showGridLines="0" workbookViewId="0"/>
  </sheetViews>
  <sheetFormatPr defaultColWidth="9.33203125" defaultRowHeight="15.75" customHeight="1" x14ac:dyDescent="0.3"/>
  <cols>
    <col min="1" max="1" width="5" style="156" customWidth="1"/>
    <col min="2" max="2" width="69.6640625" style="156" customWidth="1"/>
    <col min="3" max="3" width="16.44140625" style="191" customWidth="1"/>
    <col min="4" max="4" width="13.5546875" style="156" customWidth="1"/>
    <col min="5" max="5" width="3.33203125" style="156" customWidth="1"/>
    <col min="6" max="6" width="8.5546875" style="156" customWidth="1"/>
    <col min="7" max="16384" width="9.33203125" style="156"/>
  </cols>
  <sheetData>
    <row r="1" spans="1:6" ht="15.75" customHeight="1" x14ac:dyDescent="0.3">
      <c r="A1" s="41" t="s">
        <v>434</v>
      </c>
      <c r="C1" s="119"/>
      <c r="D1" s="18"/>
    </row>
    <row r="2" spans="1:6" ht="15.75" customHeight="1" x14ac:dyDescent="0.3">
      <c r="B2" s="41"/>
      <c r="C2" s="119"/>
      <c r="D2" s="18"/>
    </row>
    <row r="3" spans="1:6" ht="15.75" customHeight="1" x14ac:dyDescent="0.3">
      <c r="B3" s="18"/>
      <c r="C3" s="119" t="s">
        <v>55</v>
      </c>
      <c r="D3" s="119" t="s">
        <v>56</v>
      </c>
    </row>
    <row r="4" spans="1:6" ht="15.75" customHeight="1" x14ac:dyDescent="0.3">
      <c r="A4" s="52"/>
      <c r="B4" s="52"/>
      <c r="C4" s="544" t="s">
        <v>432</v>
      </c>
      <c r="D4" s="546" t="s">
        <v>95</v>
      </c>
      <c r="F4" s="90" t="s">
        <v>303</v>
      </c>
    </row>
    <row r="5" spans="1:6" s="18" customFormat="1" ht="15.75" customHeight="1" x14ac:dyDescent="0.3">
      <c r="A5" s="32" t="s">
        <v>327</v>
      </c>
      <c r="B5" s="32"/>
      <c r="C5" s="545"/>
      <c r="D5" s="481"/>
    </row>
    <row r="6" spans="1:6" s="18" customFormat="1" ht="15.75" customHeight="1" x14ac:dyDescent="0.3">
      <c r="A6" s="134">
        <v>1</v>
      </c>
      <c r="B6" s="145" t="s">
        <v>435</v>
      </c>
      <c r="C6" s="190"/>
      <c r="D6" s="144"/>
    </row>
    <row r="7" spans="1:6" s="18" customFormat="1" ht="15.75" customHeight="1" x14ac:dyDescent="0.3">
      <c r="A7" s="134">
        <v>2</v>
      </c>
      <c r="B7" s="145" t="s">
        <v>436</v>
      </c>
      <c r="C7" s="248"/>
      <c r="D7" s="144"/>
    </row>
    <row r="8" spans="1:6" s="18" customFormat="1" ht="15.75" customHeight="1" x14ac:dyDescent="0.3">
      <c r="A8" s="134">
        <v>3</v>
      </c>
      <c r="B8" s="145" t="s">
        <v>437</v>
      </c>
      <c r="C8" s="248"/>
      <c r="D8" s="144"/>
    </row>
    <row r="9" spans="1:6" s="18" customFormat="1" ht="15.75" customHeight="1" x14ac:dyDescent="0.3">
      <c r="A9" s="134">
        <v>4</v>
      </c>
      <c r="B9" s="145" t="s">
        <v>438</v>
      </c>
      <c r="C9" s="190">
        <v>8008.8333640000001</v>
      </c>
      <c r="D9" s="190">
        <v>2543.2067059999999</v>
      </c>
    </row>
    <row r="10" spans="1:6" s="18" customFormat="1" ht="15.75" customHeight="1" x14ac:dyDescent="0.3">
      <c r="A10" s="134" t="s">
        <v>433</v>
      </c>
      <c r="B10" s="145" t="s">
        <v>439</v>
      </c>
      <c r="C10" s="190"/>
      <c r="D10" s="144"/>
    </row>
    <row r="11" spans="1:6" s="18" customFormat="1" ht="15.75" customHeight="1" x14ac:dyDescent="0.3">
      <c r="A11" s="181">
        <v>5</v>
      </c>
      <c r="B11" s="107" t="s">
        <v>440</v>
      </c>
      <c r="C11" s="28">
        <v>8008.8333640000001</v>
      </c>
      <c r="D11" s="28">
        <v>2543.2067059999999</v>
      </c>
    </row>
    <row r="12" spans="1:6" s="18" customFormat="1" ht="15.75" customHeight="1" x14ac:dyDescent="0.3">
      <c r="C12" s="136"/>
      <c r="D12" s="136"/>
    </row>
    <row r="13" spans="1:6" ht="15.75" customHeight="1" x14ac:dyDescent="0.3">
      <c r="B13" s="18"/>
      <c r="C13" s="136"/>
      <c r="D13" s="136"/>
    </row>
    <row r="14" spans="1:6" ht="15.75" customHeight="1" x14ac:dyDescent="0.3">
      <c r="B14" s="18"/>
      <c r="C14" s="136"/>
      <c r="D14" s="136"/>
    </row>
    <row r="15" spans="1:6" ht="15.75" customHeight="1" x14ac:dyDescent="0.3">
      <c r="B15" s="18"/>
      <c r="C15" s="136"/>
      <c r="D15" s="136"/>
    </row>
    <row r="16" spans="1:6" ht="15.75" customHeight="1" x14ac:dyDescent="0.3">
      <c r="B16" s="18"/>
      <c r="C16" s="136"/>
      <c r="D16" s="136"/>
    </row>
    <row r="17" spans="2:4" ht="15.75" customHeight="1" x14ac:dyDescent="0.3">
      <c r="B17" s="18"/>
      <c r="C17" s="136"/>
      <c r="D17" s="136"/>
    </row>
  </sheetData>
  <mergeCells count="2">
    <mergeCell ref="C4:C5"/>
    <mergeCell ref="D4:D5"/>
  </mergeCells>
  <hyperlinks>
    <hyperlink ref="F4" location="Index!A1" display="Index" xr:uid="{00000000-0004-0000-19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B45E6"/>
  </sheetPr>
  <dimension ref="A1:P19"/>
  <sheetViews>
    <sheetView showGridLines="0" workbookViewId="0"/>
  </sheetViews>
  <sheetFormatPr defaultColWidth="9.33203125" defaultRowHeight="15.75" customHeight="1" x14ac:dyDescent="0.3"/>
  <cols>
    <col min="1" max="1" width="5" style="156" customWidth="1"/>
    <col min="2" max="2" width="47.88671875" style="156" bestFit="1" customWidth="1"/>
    <col min="3" max="6" width="9.5546875" style="191" customWidth="1"/>
    <col min="7" max="13" width="9.5546875" style="156" customWidth="1"/>
    <col min="14" max="14" width="17.33203125" style="156" customWidth="1"/>
    <col min="15" max="15" width="3.109375" style="156" customWidth="1"/>
    <col min="16" max="16" width="8.5546875" style="156" customWidth="1"/>
    <col min="17" max="16384" width="9.33203125" style="156"/>
  </cols>
  <sheetData>
    <row r="1" spans="1:16" ht="15.75" customHeight="1" x14ac:dyDescent="0.3">
      <c r="A1" s="41" t="s">
        <v>442</v>
      </c>
      <c r="C1" s="119"/>
      <c r="D1" s="119"/>
      <c r="E1" s="119"/>
      <c r="F1" s="119"/>
      <c r="G1" s="18"/>
    </row>
    <row r="2" spans="1:16" ht="15.75" customHeight="1" x14ac:dyDescent="0.3">
      <c r="A2" s="41"/>
      <c r="C2" s="119"/>
      <c r="D2" s="119"/>
      <c r="E2" s="119"/>
      <c r="F2" s="119"/>
      <c r="G2" s="18"/>
    </row>
    <row r="3" spans="1:16" ht="15.75" customHeight="1" x14ac:dyDescent="0.3">
      <c r="B3" s="18"/>
      <c r="C3" s="119" t="s">
        <v>55</v>
      </c>
      <c r="D3" s="119" t="s">
        <v>56</v>
      </c>
      <c r="E3" s="119" t="s">
        <v>57</v>
      </c>
      <c r="F3" s="119" t="s">
        <v>99</v>
      </c>
      <c r="G3" s="119" t="s">
        <v>100</v>
      </c>
      <c r="H3" s="191" t="s">
        <v>316</v>
      </c>
      <c r="I3" s="191" t="s">
        <v>280</v>
      </c>
      <c r="J3" s="191" t="s">
        <v>312</v>
      </c>
      <c r="K3" s="191" t="s">
        <v>320</v>
      </c>
      <c r="L3" s="191" t="s">
        <v>321</v>
      </c>
      <c r="M3" s="191" t="s">
        <v>322</v>
      </c>
      <c r="N3" s="191" t="s">
        <v>323</v>
      </c>
    </row>
    <row r="4" spans="1:16" s="18" customFormat="1" ht="15.75" customHeight="1" x14ac:dyDescent="0.3">
      <c r="A4" s="128" t="s">
        <v>327</v>
      </c>
      <c r="B4" s="128"/>
      <c r="C4" s="468" t="s">
        <v>443</v>
      </c>
      <c r="D4" s="468"/>
      <c r="E4" s="468"/>
      <c r="F4" s="468"/>
      <c r="G4" s="468"/>
      <c r="H4" s="468"/>
      <c r="I4" s="468"/>
      <c r="J4" s="468"/>
      <c r="K4" s="468"/>
      <c r="L4" s="468"/>
      <c r="M4" s="468"/>
      <c r="N4" s="465" t="s">
        <v>315</v>
      </c>
      <c r="P4" s="90" t="s">
        <v>303</v>
      </c>
    </row>
    <row r="5" spans="1:16" s="18" customFormat="1" ht="19.5" customHeight="1" x14ac:dyDescent="0.3">
      <c r="A5" s="32"/>
      <c r="B5" s="32" t="s">
        <v>416</v>
      </c>
      <c r="C5" s="143">
        <v>0</v>
      </c>
      <c r="D5" s="143">
        <v>0.02</v>
      </c>
      <c r="E5" s="143">
        <v>0.04</v>
      </c>
      <c r="F5" s="143">
        <v>0.1</v>
      </c>
      <c r="G5" s="143">
        <v>0.2</v>
      </c>
      <c r="H5" s="143">
        <v>0.5</v>
      </c>
      <c r="I5" s="143">
        <v>0.7</v>
      </c>
      <c r="J5" s="143">
        <v>0.75</v>
      </c>
      <c r="K5" s="143">
        <v>1</v>
      </c>
      <c r="L5" s="143">
        <v>1.5</v>
      </c>
      <c r="M5" s="143" t="s">
        <v>428</v>
      </c>
      <c r="N5" s="466"/>
    </row>
    <row r="6" spans="1:16" s="18" customFormat="1" ht="15.75" customHeight="1" x14ac:dyDescent="0.3">
      <c r="A6" s="134">
        <v>1</v>
      </c>
      <c r="B6" s="145" t="s">
        <v>441</v>
      </c>
      <c r="C6" s="190">
        <v>1960.1001429999999</v>
      </c>
      <c r="D6" s="190"/>
      <c r="E6" s="190"/>
      <c r="F6" s="190"/>
      <c r="G6" s="190"/>
      <c r="H6" s="190"/>
      <c r="I6" s="190"/>
      <c r="J6" s="190"/>
      <c r="K6" s="190"/>
      <c r="L6" s="190"/>
      <c r="M6" s="190"/>
      <c r="N6" s="144">
        <v>1960.1001429999999</v>
      </c>
    </row>
    <row r="7" spans="1:16" s="18" customFormat="1" ht="15.75" customHeight="1" x14ac:dyDescent="0.3">
      <c r="A7" s="134">
        <v>2</v>
      </c>
      <c r="B7" s="145" t="s">
        <v>372</v>
      </c>
      <c r="C7" s="190"/>
      <c r="D7" s="190"/>
      <c r="E7" s="190"/>
      <c r="F7" s="190"/>
      <c r="G7" s="190"/>
      <c r="H7" s="190"/>
      <c r="I7" s="190"/>
      <c r="J7" s="190"/>
      <c r="K7" s="190"/>
      <c r="L7" s="190"/>
      <c r="M7" s="190"/>
      <c r="N7" s="144"/>
    </row>
    <row r="8" spans="1:16" s="18" customFormat="1" ht="15.75" customHeight="1" x14ac:dyDescent="0.3">
      <c r="A8" s="134">
        <v>3</v>
      </c>
      <c r="B8" s="145" t="s">
        <v>373</v>
      </c>
      <c r="C8" s="190"/>
      <c r="D8" s="190"/>
      <c r="E8" s="190"/>
      <c r="F8" s="190"/>
      <c r="G8" s="190"/>
      <c r="H8" s="190"/>
      <c r="I8" s="190"/>
      <c r="J8" s="190"/>
      <c r="K8" s="190"/>
      <c r="L8" s="190"/>
      <c r="M8" s="190"/>
      <c r="N8" s="144"/>
    </row>
    <row r="9" spans="1:16" s="18" customFormat="1" ht="15.75" customHeight="1" x14ac:dyDescent="0.3">
      <c r="A9" s="134">
        <v>4</v>
      </c>
      <c r="B9" s="145" t="s">
        <v>374</v>
      </c>
      <c r="C9" s="190"/>
      <c r="D9" s="190"/>
      <c r="E9" s="190"/>
      <c r="F9" s="190"/>
      <c r="G9" s="190"/>
      <c r="H9" s="190"/>
      <c r="I9" s="190"/>
      <c r="J9" s="190"/>
      <c r="K9" s="190"/>
      <c r="L9" s="190"/>
      <c r="M9" s="190"/>
      <c r="N9" s="144"/>
    </row>
    <row r="10" spans="1:16" s="18" customFormat="1" ht="15.75" customHeight="1" x14ac:dyDescent="0.3">
      <c r="A10" s="134">
        <v>5</v>
      </c>
      <c r="B10" s="145" t="s">
        <v>421</v>
      </c>
      <c r="C10" s="190"/>
      <c r="D10" s="190"/>
      <c r="E10" s="190"/>
      <c r="F10" s="190"/>
      <c r="G10" s="190"/>
      <c r="H10" s="190"/>
      <c r="I10" s="190"/>
      <c r="J10" s="190"/>
      <c r="K10" s="190"/>
      <c r="L10" s="190"/>
      <c r="M10" s="190"/>
      <c r="N10" s="144"/>
    </row>
    <row r="11" spans="1:16" s="18" customFormat="1" ht="15.75" customHeight="1" x14ac:dyDescent="0.3">
      <c r="A11" s="134">
        <v>6</v>
      </c>
      <c r="B11" s="145" t="s">
        <v>375</v>
      </c>
      <c r="C11" s="190">
        <v>24.157878</v>
      </c>
      <c r="D11" s="190"/>
      <c r="E11" s="190"/>
      <c r="F11" s="190"/>
      <c r="G11" s="190">
        <v>238.66705099999999</v>
      </c>
      <c r="H11" s="190">
        <v>7005.6958160000004</v>
      </c>
      <c r="I11" s="190"/>
      <c r="J11" s="190"/>
      <c r="K11" s="190">
        <v>764.47050000000002</v>
      </c>
      <c r="L11" s="190"/>
      <c r="M11" s="190"/>
      <c r="N11" s="144">
        <v>8032.9912450000011</v>
      </c>
    </row>
    <row r="12" spans="1:16" s="18" customFormat="1" ht="15.75" customHeight="1" x14ac:dyDescent="0.3">
      <c r="A12" s="134">
        <v>7</v>
      </c>
      <c r="B12" s="145" t="s">
        <v>376</v>
      </c>
      <c r="C12" s="190"/>
      <c r="D12" s="190"/>
      <c r="E12" s="190"/>
      <c r="F12" s="190"/>
      <c r="G12" s="190"/>
      <c r="H12" s="190"/>
      <c r="I12" s="190"/>
      <c r="J12" s="190"/>
      <c r="K12" s="190">
        <v>3486.5837139999999</v>
      </c>
      <c r="L12" s="190"/>
      <c r="M12" s="190"/>
      <c r="N12" s="144">
        <v>3486.5837139999999</v>
      </c>
    </row>
    <row r="13" spans="1:16" s="18" customFormat="1" ht="15.75" customHeight="1" x14ac:dyDescent="0.3">
      <c r="A13" s="134">
        <v>8</v>
      </c>
      <c r="B13" s="145" t="s">
        <v>377</v>
      </c>
      <c r="C13" s="190"/>
      <c r="D13" s="190"/>
      <c r="E13" s="190"/>
      <c r="F13" s="190"/>
      <c r="G13" s="190"/>
      <c r="H13" s="190"/>
      <c r="I13" s="190"/>
      <c r="J13" s="190">
        <v>346.90078</v>
      </c>
      <c r="K13" s="190"/>
      <c r="L13" s="190"/>
      <c r="M13" s="190"/>
      <c r="N13" s="144">
        <v>346.90078</v>
      </c>
    </row>
    <row r="14" spans="1:16" s="18" customFormat="1" ht="15.75" customHeight="1" x14ac:dyDescent="0.3">
      <c r="A14" s="134">
        <v>9</v>
      </c>
      <c r="B14" s="193" t="s">
        <v>444</v>
      </c>
      <c r="C14" s="190"/>
      <c r="D14" s="190"/>
      <c r="E14" s="190"/>
      <c r="F14" s="190"/>
      <c r="G14" s="190"/>
      <c r="H14" s="190"/>
      <c r="I14" s="190"/>
      <c r="J14" s="190"/>
      <c r="K14" s="190"/>
      <c r="L14" s="190"/>
      <c r="M14" s="190"/>
      <c r="N14" s="144"/>
    </row>
    <row r="15" spans="1:16" s="18" customFormat="1" ht="15.75" customHeight="1" x14ac:dyDescent="0.3">
      <c r="A15" s="134">
        <v>10</v>
      </c>
      <c r="B15" s="145" t="s">
        <v>419</v>
      </c>
      <c r="C15" s="190"/>
      <c r="D15" s="190"/>
      <c r="E15" s="190"/>
      <c r="F15" s="190"/>
      <c r="G15" s="190"/>
      <c r="H15" s="190"/>
      <c r="I15" s="190"/>
      <c r="J15" s="190"/>
      <c r="K15" s="190"/>
      <c r="L15" s="190"/>
      <c r="M15" s="190"/>
      <c r="N15" s="144"/>
    </row>
    <row r="16" spans="1:16" s="18" customFormat="1" ht="15.75" customHeight="1" x14ac:dyDescent="0.3">
      <c r="A16" s="181">
        <v>11</v>
      </c>
      <c r="B16" s="107" t="s">
        <v>92</v>
      </c>
      <c r="C16" s="192">
        <v>1984.2580209999999</v>
      </c>
      <c r="D16" s="192"/>
      <c r="E16" s="192"/>
      <c r="F16" s="192"/>
      <c r="G16" s="192">
        <v>238.66705099999999</v>
      </c>
      <c r="H16" s="192">
        <v>7005.6958160000004</v>
      </c>
      <c r="I16" s="192"/>
      <c r="J16" s="192">
        <v>346.90078</v>
      </c>
      <c r="K16" s="192">
        <v>4251.0542139999998</v>
      </c>
      <c r="L16" s="192"/>
      <c r="M16" s="192"/>
      <c r="N16" s="192">
        <v>13826.575882000001</v>
      </c>
    </row>
    <row r="17" spans="1:14" ht="15.75" customHeight="1" x14ac:dyDescent="0.3">
      <c r="A17" s="157"/>
      <c r="B17" s="18"/>
      <c r="C17" s="136"/>
      <c r="D17" s="136"/>
      <c r="E17" s="136"/>
      <c r="F17" s="136"/>
      <c r="G17" s="136"/>
      <c r="H17" s="136"/>
      <c r="I17" s="136"/>
      <c r="J17" s="136"/>
      <c r="K17" s="136"/>
      <c r="L17" s="136"/>
      <c r="M17" s="136"/>
      <c r="N17" s="136"/>
    </row>
    <row r="18" spans="1:14" ht="15.75" customHeight="1" x14ac:dyDescent="0.3">
      <c r="B18" s="18"/>
      <c r="C18" s="136"/>
      <c r="D18" s="136"/>
      <c r="E18" s="136"/>
      <c r="F18" s="136"/>
      <c r="G18" s="136"/>
      <c r="H18" s="136"/>
      <c r="I18" s="136"/>
      <c r="J18" s="136"/>
      <c r="K18" s="136"/>
      <c r="L18" s="136"/>
      <c r="M18" s="136"/>
      <c r="N18" s="136"/>
    </row>
    <row r="19" spans="1:14" ht="15.75" customHeight="1" x14ac:dyDescent="0.3">
      <c r="B19" s="18"/>
      <c r="C19" s="136"/>
      <c r="D19" s="136"/>
      <c r="E19" s="136"/>
      <c r="F19" s="136"/>
      <c r="G19" s="136"/>
      <c r="H19" s="136"/>
      <c r="I19" s="136"/>
      <c r="J19" s="136"/>
      <c r="K19" s="136"/>
      <c r="L19" s="136"/>
      <c r="M19" s="136"/>
      <c r="N19" s="136"/>
    </row>
  </sheetData>
  <mergeCells count="2">
    <mergeCell ref="C4:M4"/>
    <mergeCell ref="N4:N5"/>
  </mergeCells>
  <hyperlinks>
    <hyperlink ref="P4" location="Index!A1" display="Index" xr:uid="{00000000-0004-0000-1A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B45E6"/>
  </sheetPr>
  <dimension ref="A1:O18"/>
  <sheetViews>
    <sheetView showGridLines="0" workbookViewId="0"/>
  </sheetViews>
  <sheetFormatPr defaultColWidth="9.33203125" defaultRowHeight="15.75" customHeight="1" x14ac:dyDescent="0.3"/>
  <cols>
    <col min="1" max="1" width="3.6640625" style="156" customWidth="1"/>
    <col min="2" max="2" width="25" style="156" customWidth="1"/>
    <col min="3" max="3" width="13.5546875" style="191" customWidth="1"/>
    <col min="4" max="4" width="13.5546875" style="156" customWidth="1"/>
    <col min="5" max="5" width="1.44140625" style="156" customWidth="1"/>
    <col min="6" max="7" width="13.5546875" style="156" customWidth="1"/>
    <col min="8" max="8" width="1.44140625" style="156" customWidth="1"/>
    <col min="9" max="10" width="14.33203125" style="156" customWidth="1"/>
    <col min="11" max="11" width="1.6640625" style="156" customWidth="1"/>
    <col min="12" max="12" width="14.33203125" style="156" customWidth="1"/>
    <col min="13" max="13" width="13.5546875" style="156" customWidth="1"/>
    <col min="14" max="14" width="3.5546875" style="156" customWidth="1"/>
    <col min="15" max="15" width="8.5546875" style="156" customWidth="1"/>
    <col min="16" max="16384" width="9.33203125" style="156"/>
  </cols>
  <sheetData>
    <row r="1" spans="1:15" ht="15.75" customHeight="1" x14ac:dyDescent="0.3">
      <c r="A1" s="41" t="s">
        <v>458</v>
      </c>
      <c r="B1" s="41"/>
      <c r="C1" s="119"/>
      <c r="D1" s="18"/>
    </row>
    <row r="2" spans="1:15" ht="15.75" customHeight="1" x14ac:dyDescent="0.3">
      <c r="A2" s="41"/>
      <c r="B2" s="41"/>
      <c r="C2" s="119"/>
      <c r="D2" s="18"/>
    </row>
    <row r="3" spans="1:15" ht="15.75" customHeight="1" x14ac:dyDescent="0.3">
      <c r="C3" s="119" t="s">
        <v>55</v>
      </c>
      <c r="D3" s="119" t="s">
        <v>56</v>
      </c>
      <c r="E3" s="191"/>
      <c r="F3" s="191" t="s">
        <v>57</v>
      </c>
      <c r="G3" s="191" t="s">
        <v>99</v>
      </c>
      <c r="H3" s="191"/>
      <c r="I3" s="191" t="s">
        <v>100</v>
      </c>
      <c r="J3" s="191" t="s">
        <v>316</v>
      </c>
      <c r="K3" s="191"/>
      <c r="L3" s="191" t="s">
        <v>280</v>
      </c>
      <c r="M3" s="191" t="s">
        <v>312</v>
      </c>
    </row>
    <row r="4" spans="1:15" ht="16.5" customHeight="1" x14ac:dyDescent="0.3">
      <c r="A4" s="194" t="s">
        <v>327</v>
      </c>
      <c r="B4" s="194"/>
      <c r="C4" s="468" t="s">
        <v>445</v>
      </c>
      <c r="D4" s="468"/>
      <c r="E4" s="468"/>
      <c r="F4" s="468"/>
      <c r="G4" s="468"/>
      <c r="H4" s="160"/>
      <c r="I4" s="468" t="s">
        <v>446</v>
      </c>
      <c r="J4" s="468"/>
      <c r="K4" s="468"/>
      <c r="L4" s="468"/>
      <c r="M4" s="468"/>
      <c r="O4" s="90" t="s">
        <v>303</v>
      </c>
    </row>
    <row r="5" spans="1:15" ht="24" customHeight="1" x14ac:dyDescent="0.3">
      <c r="A5" s="160"/>
      <c r="B5" s="160"/>
      <c r="C5" s="468" t="s">
        <v>447</v>
      </c>
      <c r="D5" s="468"/>
      <c r="E5" s="33"/>
      <c r="F5" s="468" t="s">
        <v>448</v>
      </c>
      <c r="G5" s="468"/>
      <c r="H5" s="39"/>
      <c r="I5" s="468" t="s">
        <v>449</v>
      </c>
      <c r="J5" s="468"/>
      <c r="K5" s="39"/>
      <c r="L5" s="468" t="s">
        <v>459</v>
      </c>
      <c r="M5" s="468"/>
    </row>
    <row r="6" spans="1:15" ht="16.5" customHeight="1" x14ac:dyDescent="0.3">
      <c r="A6" s="32"/>
      <c r="B6" s="32" t="s">
        <v>460</v>
      </c>
      <c r="C6" s="178" t="s">
        <v>450</v>
      </c>
      <c r="D6" s="178" t="s">
        <v>451</v>
      </c>
      <c r="E6" s="178"/>
      <c r="F6" s="178" t="s">
        <v>450</v>
      </c>
      <c r="G6" s="178" t="s">
        <v>451</v>
      </c>
      <c r="H6" s="178"/>
      <c r="I6" s="178" t="s">
        <v>450</v>
      </c>
      <c r="J6" s="178" t="s">
        <v>451</v>
      </c>
      <c r="K6" s="178"/>
      <c r="L6" s="178" t="s">
        <v>450</v>
      </c>
      <c r="M6" s="178" t="s">
        <v>451</v>
      </c>
    </row>
    <row r="7" spans="1:15" s="18" customFormat="1" ht="15.75" customHeight="1" x14ac:dyDescent="0.3">
      <c r="A7" s="157">
        <v>1</v>
      </c>
      <c r="B7" s="145" t="s">
        <v>452</v>
      </c>
      <c r="C7" s="55"/>
      <c r="D7" s="144">
        <v>3297.335235</v>
      </c>
      <c r="E7" s="144"/>
      <c r="F7" s="144"/>
      <c r="G7" s="144"/>
      <c r="H7" s="144"/>
      <c r="I7" s="144"/>
      <c r="J7" s="144"/>
      <c r="K7" s="144"/>
      <c r="L7" s="144">
        <v>7252</v>
      </c>
      <c r="M7" s="144">
        <v>51.665984999999999</v>
      </c>
    </row>
    <row r="8" spans="1:15" s="18" customFormat="1" ht="15.75" customHeight="1" x14ac:dyDescent="0.3">
      <c r="A8" s="157">
        <v>2</v>
      </c>
      <c r="B8" s="145" t="s">
        <v>453</v>
      </c>
      <c r="C8" s="55"/>
      <c r="D8" s="144">
        <v>4535.4823272997637</v>
      </c>
      <c r="E8" s="144"/>
      <c r="F8" s="144"/>
      <c r="G8" s="144">
        <v>1663.8349053526322</v>
      </c>
      <c r="H8" s="144"/>
      <c r="I8" s="144"/>
      <c r="J8" s="144"/>
      <c r="K8" s="144"/>
      <c r="L8" s="144"/>
      <c r="M8" s="144"/>
    </row>
    <row r="9" spans="1:15" s="18" customFormat="1" ht="15.75" customHeight="1" x14ac:dyDescent="0.3">
      <c r="A9" s="157">
        <v>3</v>
      </c>
      <c r="B9" s="145" t="s">
        <v>454</v>
      </c>
      <c r="C9" s="55"/>
      <c r="D9" s="144">
        <v>149.07928755136101</v>
      </c>
      <c r="E9" s="144"/>
      <c r="F9" s="144"/>
      <c r="G9" s="144"/>
      <c r="H9" s="144"/>
      <c r="I9" s="144"/>
      <c r="J9" s="144"/>
      <c r="K9" s="144"/>
      <c r="L9" s="144">
        <v>24.157878</v>
      </c>
      <c r="M9" s="144">
        <v>2897.4631399999998</v>
      </c>
    </row>
    <row r="10" spans="1:15" s="18" customFormat="1" ht="15.75" customHeight="1" x14ac:dyDescent="0.3">
      <c r="A10" s="157">
        <v>4</v>
      </c>
      <c r="B10" s="145" t="s">
        <v>455</v>
      </c>
      <c r="C10" s="55"/>
      <c r="D10" s="144">
        <v>0</v>
      </c>
      <c r="E10" s="144"/>
      <c r="F10" s="144"/>
      <c r="G10" s="144"/>
      <c r="H10" s="144"/>
      <c r="I10" s="144"/>
      <c r="J10" s="144"/>
      <c r="K10" s="144"/>
      <c r="L10" s="144"/>
      <c r="M10" s="144"/>
    </row>
    <row r="11" spans="1:15" s="18" customFormat="1" ht="15.75" customHeight="1" x14ac:dyDescent="0.3">
      <c r="A11" s="157">
        <v>5</v>
      </c>
      <c r="B11" s="145" t="s">
        <v>910</v>
      </c>
      <c r="C11" s="55"/>
      <c r="D11" s="144">
        <v>248.4342</v>
      </c>
      <c r="E11" s="144"/>
      <c r="F11" s="144"/>
      <c r="G11" s="144"/>
      <c r="H11" s="144"/>
      <c r="I11" s="144"/>
      <c r="J11" s="144"/>
      <c r="K11" s="144"/>
      <c r="L11" s="144">
        <v>52.728369000000001</v>
      </c>
      <c r="M11" s="144"/>
    </row>
    <row r="12" spans="1:15" s="18" customFormat="1" ht="15.75" customHeight="1" x14ac:dyDescent="0.3">
      <c r="A12" s="157">
        <v>6</v>
      </c>
      <c r="B12" s="145" t="s">
        <v>375</v>
      </c>
      <c r="C12" s="55"/>
      <c r="D12" s="144">
        <v>1877.5753067560001</v>
      </c>
      <c r="E12" s="144"/>
      <c r="F12" s="144"/>
      <c r="G12" s="144"/>
      <c r="H12" s="144"/>
      <c r="I12" s="144"/>
      <c r="J12" s="144"/>
      <c r="K12" s="144"/>
      <c r="L12" s="144"/>
      <c r="M12" s="144">
        <v>5118.6574844255319</v>
      </c>
    </row>
    <row r="13" spans="1:15" s="18" customFormat="1" ht="15.75" customHeight="1" x14ac:dyDescent="0.3">
      <c r="A13" s="157">
        <v>7</v>
      </c>
      <c r="B13" s="145" t="s">
        <v>673</v>
      </c>
      <c r="C13" s="55"/>
      <c r="D13" s="144">
        <v>78.147095219999997</v>
      </c>
      <c r="E13" s="144"/>
      <c r="F13" s="144"/>
      <c r="G13" s="144"/>
      <c r="H13" s="144"/>
      <c r="I13" s="144"/>
      <c r="J13" s="144"/>
      <c r="K13" s="144"/>
      <c r="L13" s="144"/>
      <c r="M13" s="144"/>
    </row>
    <row r="14" spans="1:15" s="18" customFormat="1" ht="15.75" customHeight="1" x14ac:dyDescent="0.3">
      <c r="A14" s="157">
        <v>8</v>
      </c>
      <c r="B14" s="145" t="s">
        <v>456</v>
      </c>
      <c r="C14" s="55"/>
      <c r="D14" s="144">
        <v>6599.5131345935106</v>
      </c>
      <c r="E14" s="144"/>
      <c r="F14" s="144"/>
      <c r="G14" s="144"/>
      <c r="H14" s="144"/>
      <c r="I14" s="144"/>
      <c r="J14" s="144"/>
      <c r="K14" s="144"/>
      <c r="L14" s="144"/>
      <c r="M14" s="144"/>
    </row>
    <row r="15" spans="1:15" ht="15.75" customHeight="1" x14ac:dyDescent="0.3">
      <c r="A15" s="157">
        <v>9</v>
      </c>
      <c r="B15" s="145" t="s">
        <v>457</v>
      </c>
      <c r="C15" s="55"/>
      <c r="D15" s="144">
        <v>192.155995209124</v>
      </c>
      <c r="E15" s="144"/>
      <c r="F15" s="144"/>
      <c r="G15" s="144"/>
      <c r="H15" s="144"/>
      <c r="I15" s="144"/>
      <c r="J15" s="144"/>
      <c r="K15" s="144"/>
      <c r="L15" s="144"/>
      <c r="M15" s="145"/>
    </row>
    <row r="16" spans="1:15" ht="15.75" customHeight="1" x14ac:dyDescent="0.3">
      <c r="A16" s="196">
        <v>10</v>
      </c>
      <c r="B16" s="107" t="s">
        <v>92</v>
      </c>
      <c r="C16" s="195"/>
      <c r="D16" s="28">
        <v>16977.722581629758</v>
      </c>
      <c r="E16" s="28"/>
      <c r="F16" s="28"/>
      <c r="G16" s="28">
        <v>1663.8349053526322</v>
      </c>
      <c r="H16" s="28"/>
      <c r="I16" s="28"/>
      <c r="J16" s="28"/>
      <c r="K16" s="28"/>
      <c r="L16" s="28">
        <v>7328.8862470000004</v>
      </c>
      <c r="M16" s="28">
        <v>8067.7866094255314</v>
      </c>
    </row>
    <row r="17" spans="3:13" ht="15.75" customHeight="1" x14ac:dyDescent="0.3">
      <c r="C17" s="136"/>
      <c r="D17" s="136"/>
      <c r="E17" s="136"/>
      <c r="F17" s="136"/>
      <c r="G17" s="136"/>
      <c r="H17" s="136"/>
      <c r="I17" s="136"/>
      <c r="J17" s="136"/>
      <c r="K17" s="136"/>
      <c r="L17" s="136"/>
      <c r="M17" s="187"/>
    </row>
    <row r="18" spans="3:13" ht="15.75" customHeight="1" x14ac:dyDescent="0.3">
      <c r="C18" s="136"/>
      <c r="D18" s="136"/>
      <c r="E18" s="136"/>
      <c r="F18" s="136"/>
      <c r="G18" s="136"/>
      <c r="H18" s="136"/>
      <c r="I18" s="136"/>
      <c r="J18" s="136"/>
      <c r="K18" s="136"/>
      <c r="L18" s="136"/>
      <c r="M18" s="187"/>
    </row>
  </sheetData>
  <mergeCells count="6">
    <mergeCell ref="C4:G4"/>
    <mergeCell ref="I4:M4"/>
    <mergeCell ref="C5:D5"/>
    <mergeCell ref="F5:G5"/>
    <mergeCell ref="I5:J5"/>
    <mergeCell ref="L5:M5"/>
  </mergeCells>
  <hyperlinks>
    <hyperlink ref="O4" location="Index!A1" display="Index" xr:uid="{00000000-0004-0000-1B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B45E6"/>
  </sheetPr>
  <dimension ref="A1:F21"/>
  <sheetViews>
    <sheetView showGridLines="0" workbookViewId="0"/>
  </sheetViews>
  <sheetFormatPr defaultColWidth="9.33203125" defaultRowHeight="15.75" customHeight="1" x14ac:dyDescent="0.3"/>
  <cols>
    <col min="1" max="1" width="5" style="156" customWidth="1"/>
    <col min="2" max="2" width="42.33203125" style="156" customWidth="1"/>
    <col min="3" max="3" width="16.44140625" style="191" customWidth="1"/>
    <col min="4" max="4" width="13.5546875" style="156" customWidth="1"/>
    <col min="5" max="5" width="3.33203125" style="156" customWidth="1"/>
    <col min="6" max="6" width="8.5546875" style="156" customWidth="1"/>
    <col min="7" max="16384" width="9.33203125" style="156"/>
  </cols>
  <sheetData>
    <row r="1" spans="1:6" ht="15.75" customHeight="1" x14ac:dyDescent="0.3">
      <c r="A1" s="41" t="s">
        <v>780</v>
      </c>
      <c r="C1" s="119"/>
      <c r="D1" s="18"/>
    </row>
    <row r="2" spans="1:6" ht="15.75" customHeight="1" x14ac:dyDescent="0.3">
      <c r="A2" s="327"/>
      <c r="B2" s="41"/>
      <c r="C2" s="119"/>
      <c r="D2" s="18"/>
    </row>
    <row r="3" spans="1:6" ht="15.75" customHeight="1" x14ac:dyDescent="0.3">
      <c r="B3" s="18"/>
      <c r="C3" s="119" t="s">
        <v>55</v>
      </c>
      <c r="D3" s="119" t="s">
        <v>56</v>
      </c>
    </row>
    <row r="4" spans="1:6" ht="15.75" customHeight="1" x14ac:dyDescent="0.3">
      <c r="A4" s="52"/>
      <c r="B4" s="52"/>
      <c r="C4" s="547" t="s">
        <v>768</v>
      </c>
      <c r="D4" s="549" t="s">
        <v>769</v>
      </c>
      <c r="F4" s="90" t="s">
        <v>303</v>
      </c>
    </row>
    <row r="5" spans="1:6" s="18" customFormat="1" ht="15.75" customHeight="1" x14ac:dyDescent="0.3">
      <c r="A5" s="32" t="s">
        <v>327</v>
      </c>
      <c r="B5" s="32"/>
      <c r="C5" s="548"/>
      <c r="D5" s="479"/>
    </row>
    <row r="6" spans="1:6" s="18" customFormat="1" ht="15.75" customHeight="1" x14ac:dyDescent="0.3">
      <c r="A6" s="134"/>
      <c r="B6" s="276" t="s">
        <v>770</v>
      </c>
      <c r="C6" s="190"/>
      <c r="D6" s="144"/>
    </row>
    <row r="7" spans="1:6" s="18" customFormat="1" ht="15.75" customHeight="1" x14ac:dyDescent="0.3">
      <c r="A7" s="134">
        <v>1</v>
      </c>
      <c r="B7" s="145" t="s">
        <v>771</v>
      </c>
      <c r="C7" s="190"/>
      <c r="D7" s="144"/>
    </row>
    <row r="8" spans="1:6" s="18" customFormat="1" ht="15.75" customHeight="1" x14ac:dyDescent="0.3">
      <c r="A8" s="134">
        <v>2</v>
      </c>
      <c r="B8" s="145" t="s">
        <v>772</v>
      </c>
      <c r="C8" s="190"/>
      <c r="D8" s="144"/>
    </row>
    <row r="9" spans="1:6" s="18" customFormat="1" ht="15.75" customHeight="1" x14ac:dyDescent="0.3">
      <c r="A9" s="134">
        <v>3</v>
      </c>
      <c r="B9" s="145" t="s">
        <v>773</v>
      </c>
      <c r="C9" s="190"/>
      <c r="D9" s="144"/>
    </row>
    <row r="10" spans="1:6" s="18" customFormat="1" ht="15.75" customHeight="1" x14ac:dyDescent="0.3">
      <c r="A10" s="134">
        <v>4</v>
      </c>
      <c r="B10" s="145" t="s">
        <v>774</v>
      </c>
      <c r="C10" s="190"/>
      <c r="D10" s="144"/>
    </row>
    <row r="11" spans="1:6" s="18" customFormat="1" ht="15.75" customHeight="1" x14ac:dyDescent="0.3">
      <c r="A11" s="134">
        <v>5</v>
      </c>
      <c r="B11" s="145" t="s">
        <v>775</v>
      </c>
      <c r="C11" s="190"/>
      <c r="D11" s="144"/>
    </row>
    <row r="12" spans="1:6" s="18" customFormat="1" ht="15.75" customHeight="1" x14ac:dyDescent="0.3">
      <c r="A12" s="181">
        <v>6</v>
      </c>
      <c r="B12" s="107" t="s">
        <v>776</v>
      </c>
      <c r="C12" s="28">
        <v>0</v>
      </c>
      <c r="D12" s="28">
        <v>0</v>
      </c>
    </row>
    <row r="13" spans="1:6" s="18" customFormat="1" ht="15.75" customHeight="1" x14ac:dyDescent="0.3">
      <c r="A13" s="328"/>
      <c r="B13" s="276" t="s">
        <v>777</v>
      </c>
      <c r="C13" s="329"/>
      <c r="D13" s="329"/>
    </row>
    <row r="14" spans="1:6" s="18" customFormat="1" ht="15.75" customHeight="1" x14ac:dyDescent="0.3">
      <c r="A14" s="134">
        <v>7</v>
      </c>
      <c r="B14" s="145" t="s">
        <v>778</v>
      </c>
      <c r="C14" s="190"/>
      <c r="D14" s="144"/>
    </row>
    <row r="15" spans="1:6" s="18" customFormat="1" ht="15.75" customHeight="1" x14ac:dyDescent="0.3">
      <c r="A15" s="134">
        <v>8</v>
      </c>
      <c r="B15" s="145" t="s">
        <v>779</v>
      </c>
      <c r="C15" s="190"/>
      <c r="D15" s="144"/>
    </row>
    <row r="16" spans="1:6" s="18" customFormat="1" ht="15.75" customHeight="1" x14ac:dyDescent="0.3">
      <c r="C16" s="136"/>
      <c r="D16" s="136"/>
    </row>
    <row r="17" spans="2:4" ht="15.75" customHeight="1" x14ac:dyDescent="0.3">
      <c r="B17" s="18"/>
      <c r="C17" s="136"/>
      <c r="D17" s="136"/>
    </row>
    <row r="18" spans="2:4" ht="15.75" customHeight="1" x14ac:dyDescent="0.3">
      <c r="B18" s="18"/>
      <c r="C18" s="136"/>
      <c r="D18" s="136"/>
    </row>
    <row r="19" spans="2:4" ht="15.75" customHeight="1" x14ac:dyDescent="0.3">
      <c r="B19" s="18"/>
      <c r="C19" s="136"/>
      <c r="D19" s="136"/>
    </row>
    <row r="20" spans="2:4" ht="15.75" customHeight="1" x14ac:dyDescent="0.3">
      <c r="B20" s="18"/>
      <c r="C20" s="136"/>
      <c r="D20" s="136"/>
    </row>
    <row r="21" spans="2:4" ht="15.75" customHeight="1" x14ac:dyDescent="0.3">
      <c r="B21" s="18"/>
      <c r="C21" s="136"/>
      <c r="D21" s="136"/>
    </row>
  </sheetData>
  <mergeCells count="2">
    <mergeCell ref="C4:C5"/>
    <mergeCell ref="D4:D5"/>
  </mergeCells>
  <hyperlinks>
    <hyperlink ref="F4" location="Index!A1" display="Index" xr:uid="{DA0B81F9-515B-44EB-BC0D-D87C5CC8C16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B45E6"/>
  </sheetPr>
  <dimension ref="A1:G74"/>
  <sheetViews>
    <sheetView showGridLines="0" workbookViewId="0"/>
  </sheetViews>
  <sheetFormatPr defaultColWidth="9.33203125" defaultRowHeight="14.4" x14ac:dyDescent="0.3"/>
  <cols>
    <col min="1" max="1" width="5" style="258" customWidth="1"/>
    <col min="2" max="2" width="1.6640625" style="258" customWidth="1"/>
    <col min="3" max="3" width="40.33203125" style="258" customWidth="1"/>
    <col min="4" max="4" width="16.5546875" style="258" customWidth="1"/>
    <col min="5" max="5" width="4" style="258" customWidth="1"/>
    <col min="6" max="6" width="8.5546875" style="258" customWidth="1"/>
    <col min="7" max="16384" width="9.33203125" style="258"/>
  </cols>
  <sheetData>
    <row r="1" spans="1:7" s="156" customFormat="1" ht="13.8" x14ac:dyDescent="0.3">
      <c r="A1" s="41" t="s">
        <v>577</v>
      </c>
      <c r="C1" s="41"/>
      <c r="D1" s="41"/>
    </row>
    <row r="2" spans="1:7" s="156" customFormat="1" ht="13.8" x14ac:dyDescent="0.3">
      <c r="B2" s="41"/>
      <c r="C2" s="41"/>
      <c r="D2" s="41"/>
    </row>
    <row r="3" spans="1:7" s="156" customFormat="1" ht="15" customHeight="1" x14ac:dyDescent="0.3">
      <c r="B3"/>
      <c r="C3"/>
      <c r="D3" s="119" t="s">
        <v>55</v>
      </c>
    </row>
    <row r="4" spans="1:7" s="156" customFormat="1" ht="15.75" customHeight="1" x14ac:dyDescent="0.3">
      <c r="A4" s="257"/>
      <c r="B4" s="257"/>
      <c r="C4" s="257"/>
      <c r="D4" s="257"/>
      <c r="F4" s="201" t="s">
        <v>303</v>
      </c>
    </row>
    <row r="5" spans="1:7" ht="17.25" customHeight="1" x14ac:dyDescent="0.3">
      <c r="A5" s="112" t="s">
        <v>578</v>
      </c>
      <c r="B5" s="51"/>
      <c r="C5" s="51"/>
      <c r="D5" s="268" t="s">
        <v>95</v>
      </c>
    </row>
    <row r="6" spans="1:7" s="156" customFormat="1" ht="15.75" customHeight="1" x14ac:dyDescent="0.3">
      <c r="A6" s="157"/>
      <c r="B6" s="266" t="s">
        <v>568</v>
      </c>
      <c r="C6" s="266"/>
      <c r="D6" s="145"/>
    </row>
    <row r="7" spans="1:7" customFormat="1" ht="15.75" customHeight="1" x14ac:dyDescent="0.3">
      <c r="A7" s="134">
        <v>1</v>
      </c>
      <c r="B7" s="145"/>
      <c r="C7" s="145" t="s">
        <v>569</v>
      </c>
      <c r="D7" s="259">
        <v>5256.8075859999999</v>
      </c>
      <c r="E7" s="258"/>
      <c r="F7" s="258"/>
      <c r="G7" s="260"/>
    </row>
    <row r="8" spans="1:7" customFormat="1" ht="15.75" customHeight="1" x14ac:dyDescent="0.3">
      <c r="A8" s="134">
        <v>2</v>
      </c>
      <c r="B8" s="145"/>
      <c r="C8" s="145" t="s">
        <v>570</v>
      </c>
      <c r="D8" s="259">
        <v>10687.48473</v>
      </c>
      <c r="E8" s="258"/>
      <c r="F8" s="258"/>
      <c r="G8" s="260"/>
    </row>
    <row r="9" spans="1:7" customFormat="1" ht="15.75" customHeight="1" x14ac:dyDescent="0.3">
      <c r="A9" s="134">
        <v>3</v>
      </c>
      <c r="B9" s="145"/>
      <c r="C9" s="145" t="s">
        <v>571</v>
      </c>
      <c r="D9" s="259">
        <v>1056.0231150099785</v>
      </c>
      <c r="E9" s="258"/>
      <c r="F9" s="258"/>
      <c r="G9" s="260"/>
    </row>
    <row r="10" spans="1:7" customFormat="1" ht="15.75" customHeight="1" x14ac:dyDescent="0.3">
      <c r="A10" s="134">
        <v>4</v>
      </c>
      <c r="B10" s="145"/>
      <c r="C10" s="145" t="s">
        <v>572</v>
      </c>
      <c r="D10" s="261"/>
      <c r="E10" s="258"/>
      <c r="F10" s="258"/>
      <c r="G10" s="260"/>
    </row>
    <row r="11" spans="1:7" customFormat="1" ht="15.75" customHeight="1" x14ac:dyDescent="0.3">
      <c r="A11" s="134"/>
      <c r="B11" s="266" t="s">
        <v>579</v>
      </c>
      <c r="C11" s="145"/>
      <c r="D11" s="261"/>
      <c r="E11" s="258"/>
      <c r="F11" s="258"/>
      <c r="G11" s="260"/>
    </row>
    <row r="12" spans="1:7" customFormat="1" ht="15.75" customHeight="1" x14ac:dyDescent="0.3">
      <c r="A12" s="134">
        <v>5</v>
      </c>
      <c r="B12" s="145"/>
      <c r="C12" s="145" t="s">
        <v>574</v>
      </c>
      <c r="D12" s="261"/>
      <c r="E12" s="258"/>
      <c r="F12" s="258"/>
      <c r="G12" s="260"/>
    </row>
    <row r="13" spans="1:7" customFormat="1" ht="15.75" customHeight="1" x14ac:dyDescent="0.3">
      <c r="A13" s="134">
        <v>6</v>
      </c>
      <c r="B13" s="145"/>
      <c r="C13" s="145" t="s">
        <v>575</v>
      </c>
      <c r="D13" s="261"/>
      <c r="E13" s="258"/>
      <c r="F13" s="258"/>
      <c r="G13" s="260"/>
    </row>
    <row r="14" spans="1:7" customFormat="1" ht="15.75" customHeight="1" x14ac:dyDescent="0.3">
      <c r="A14" s="134">
        <v>7</v>
      </c>
      <c r="B14" s="145"/>
      <c r="C14" s="145" t="s">
        <v>576</v>
      </c>
      <c r="D14" s="261"/>
      <c r="E14" s="258"/>
      <c r="F14" s="258"/>
      <c r="G14" s="260"/>
    </row>
    <row r="15" spans="1:7" customFormat="1" ht="15.75" customHeight="1" x14ac:dyDescent="0.3">
      <c r="A15" s="134">
        <v>8</v>
      </c>
      <c r="B15" s="145" t="s">
        <v>573</v>
      </c>
      <c r="C15" s="145"/>
      <c r="D15" s="261"/>
      <c r="E15" s="258"/>
      <c r="F15" s="258"/>
      <c r="G15" s="260"/>
    </row>
    <row r="16" spans="1:7" x14ac:dyDescent="0.3">
      <c r="A16" s="199">
        <v>9</v>
      </c>
      <c r="B16" s="107" t="s">
        <v>92</v>
      </c>
      <c r="C16" s="107"/>
      <c r="D16" s="28">
        <v>17000.669337009978</v>
      </c>
    </row>
    <row r="17" spans="2:4" x14ac:dyDescent="0.3">
      <c r="B17" s="262"/>
      <c r="C17" s="262"/>
      <c r="D17" s="262"/>
    </row>
    <row r="18" spans="2:4" x14ac:dyDescent="0.3">
      <c r="B18" s="263"/>
      <c r="C18" s="263"/>
      <c r="D18"/>
    </row>
    <row r="19" spans="2:4" x14ac:dyDescent="0.3">
      <c r="B19" s="262"/>
      <c r="C19" s="262"/>
      <c r="D19" s="262"/>
    </row>
    <row r="20" spans="2:4" x14ac:dyDescent="0.3">
      <c r="B20" s="262"/>
      <c r="C20" s="262"/>
      <c r="D20" s="262"/>
    </row>
    <row r="21" spans="2:4" x14ac:dyDescent="0.3">
      <c r="B21" s="262"/>
      <c r="C21" s="262"/>
      <c r="D21" s="262"/>
    </row>
    <row r="22" spans="2:4" x14ac:dyDescent="0.3">
      <c r="B22" s="262"/>
      <c r="C22" s="262"/>
      <c r="D22" s="262"/>
    </row>
    <row r="23" spans="2:4" x14ac:dyDescent="0.3">
      <c r="B23" s="262"/>
      <c r="C23" s="262"/>
      <c r="D23" s="262"/>
    </row>
    <row r="24" spans="2:4" x14ac:dyDescent="0.3">
      <c r="B24" s="262"/>
      <c r="C24" s="262"/>
      <c r="D24" s="262"/>
    </row>
    <row r="25" spans="2:4" x14ac:dyDescent="0.3">
      <c r="B25" s="262"/>
      <c r="C25" s="262"/>
      <c r="D25" s="262"/>
    </row>
    <row r="26" spans="2:4" x14ac:dyDescent="0.3">
      <c r="B26" s="263"/>
      <c r="C26" s="263"/>
      <c r="D26" s="263"/>
    </row>
    <row r="27" spans="2:4" x14ac:dyDescent="0.3">
      <c r="B27" s="262"/>
      <c r="C27" s="262"/>
      <c r="D27" s="262"/>
    </row>
    <row r="28" spans="2:4" x14ac:dyDescent="0.3">
      <c r="B28" s="264"/>
      <c r="C28" s="264"/>
      <c r="D28" s="264"/>
    </row>
    <row r="29" spans="2:4" x14ac:dyDescent="0.3">
      <c r="B29" s="263"/>
      <c r="C29" s="263"/>
      <c r="D29" s="263"/>
    </row>
    <row r="30" spans="2:4" x14ac:dyDescent="0.3">
      <c r="B30" s="262"/>
      <c r="C30" s="262"/>
      <c r="D30" s="262"/>
    </row>
    <row r="31" spans="2:4" x14ac:dyDescent="0.3">
      <c r="B31" s="262"/>
      <c r="C31" s="262"/>
      <c r="D31" s="262"/>
    </row>
    <row r="32" spans="2:4" x14ac:dyDescent="0.3">
      <c r="B32" s="262"/>
      <c r="C32" s="262"/>
      <c r="D32" s="262"/>
    </row>
    <row r="33" spans="2:4" x14ac:dyDescent="0.3">
      <c r="B33" s="262"/>
      <c r="C33" s="262"/>
      <c r="D33" s="262"/>
    </row>
    <row r="34" spans="2:4" x14ac:dyDescent="0.3">
      <c r="B34" s="262"/>
      <c r="C34" s="262"/>
      <c r="D34" s="262"/>
    </row>
    <row r="35" spans="2:4" x14ac:dyDescent="0.3">
      <c r="B35" s="239"/>
      <c r="C35" s="239"/>
      <c r="D35" s="239"/>
    </row>
    <row r="36" spans="2:4" x14ac:dyDescent="0.3">
      <c r="B36" s="263"/>
      <c r="C36" s="263"/>
      <c r="D36" s="263"/>
    </row>
    <row r="37" spans="2:4" x14ac:dyDescent="0.3">
      <c r="B37" s="262"/>
      <c r="C37" s="262"/>
      <c r="D37" s="262"/>
    </row>
    <row r="38" spans="2:4" x14ac:dyDescent="0.3">
      <c r="B38" s="262"/>
      <c r="C38" s="262"/>
      <c r="D38" s="262"/>
    </row>
    <row r="39" spans="2:4" x14ac:dyDescent="0.3">
      <c r="B39" s="262"/>
      <c r="C39" s="262"/>
      <c r="D39" s="262"/>
    </row>
    <row r="40" spans="2:4" x14ac:dyDescent="0.3">
      <c r="B40" s="262"/>
      <c r="C40" s="262"/>
      <c r="D40" s="262"/>
    </row>
    <row r="41" spans="2:4" x14ac:dyDescent="0.3">
      <c r="B41" s="239"/>
      <c r="C41" s="239"/>
      <c r="D41" s="239"/>
    </row>
    <row r="42" spans="2:4" x14ac:dyDescent="0.3">
      <c r="B42" s="265"/>
      <c r="C42" s="265"/>
      <c r="D42" s="265"/>
    </row>
    <row r="43" spans="2:4" x14ac:dyDescent="0.3">
      <c r="B43" s="239"/>
      <c r="C43" s="239"/>
      <c r="D43" s="239"/>
    </row>
    <row r="44" spans="2:4" x14ac:dyDescent="0.3">
      <c r="B44" s="239"/>
      <c r="C44" s="239"/>
      <c r="D44" s="239"/>
    </row>
    <row r="45" spans="2:4" x14ac:dyDescent="0.3">
      <c r="B45" s="239"/>
      <c r="C45" s="239"/>
      <c r="D45" s="239"/>
    </row>
    <row r="46" spans="2:4" x14ac:dyDescent="0.3">
      <c r="B46" s="239"/>
      <c r="C46" s="239"/>
      <c r="D46" s="239"/>
    </row>
    <row r="47" spans="2:4" x14ac:dyDescent="0.3">
      <c r="B47" s="239"/>
      <c r="C47" s="239"/>
      <c r="D47" s="239"/>
    </row>
    <row r="48" spans="2:4" x14ac:dyDescent="0.3">
      <c r="B48" s="239"/>
      <c r="C48" s="239"/>
      <c r="D48" s="239"/>
    </row>
    <row r="49" spans="2:4" x14ac:dyDescent="0.3">
      <c r="B49" s="239"/>
      <c r="C49" s="239"/>
      <c r="D49" s="239"/>
    </row>
    <row r="50" spans="2:4" x14ac:dyDescent="0.3">
      <c r="B50" s="239"/>
      <c r="C50" s="239"/>
      <c r="D50" s="239"/>
    </row>
    <row r="51" spans="2:4" x14ac:dyDescent="0.3">
      <c r="B51" s="239"/>
      <c r="C51" s="239"/>
      <c r="D51" s="239"/>
    </row>
    <row r="52" spans="2:4" x14ac:dyDescent="0.3">
      <c r="B52" s="239"/>
      <c r="C52" s="239"/>
      <c r="D52" s="239"/>
    </row>
    <row r="53" spans="2:4" x14ac:dyDescent="0.3">
      <c r="B53" s="239"/>
      <c r="C53" s="239"/>
      <c r="D53" s="239"/>
    </row>
    <row r="54" spans="2:4" x14ac:dyDescent="0.3">
      <c r="B54" s="239"/>
      <c r="C54" s="239"/>
      <c r="D54" s="239"/>
    </row>
    <row r="55" spans="2:4" x14ac:dyDescent="0.3">
      <c r="B55" s="239"/>
      <c r="C55" s="239"/>
      <c r="D55" s="239"/>
    </row>
    <row r="56" spans="2:4" x14ac:dyDescent="0.3">
      <c r="B56" s="239"/>
      <c r="C56" s="239"/>
      <c r="D56" s="239"/>
    </row>
    <row r="57" spans="2:4" x14ac:dyDescent="0.3">
      <c r="B57" s="239"/>
      <c r="C57" s="239"/>
      <c r="D57" s="239"/>
    </row>
    <row r="58" spans="2:4" x14ac:dyDescent="0.3">
      <c r="B58" s="239"/>
      <c r="C58" s="239"/>
      <c r="D58" s="239"/>
    </row>
    <row r="59" spans="2:4" x14ac:dyDescent="0.3">
      <c r="B59" s="239"/>
      <c r="C59" s="239"/>
      <c r="D59" s="239"/>
    </row>
    <row r="60" spans="2:4" x14ac:dyDescent="0.3">
      <c r="B60" s="239"/>
      <c r="C60" s="239"/>
      <c r="D60" s="239"/>
    </row>
    <row r="61" spans="2:4" x14ac:dyDescent="0.3">
      <c r="B61" s="239"/>
      <c r="C61" s="239"/>
      <c r="D61" s="239"/>
    </row>
    <row r="62" spans="2:4" x14ac:dyDescent="0.3">
      <c r="B62" s="239"/>
      <c r="C62" s="239"/>
      <c r="D62" s="239"/>
    </row>
    <row r="63" spans="2:4" x14ac:dyDescent="0.3">
      <c r="B63" s="239"/>
      <c r="C63" s="239"/>
      <c r="D63" s="239"/>
    </row>
    <row r="64" spans="2:4" x14ac:dyDescent="0.3">
      <c r="B64" s="239"/>
      <c r="C64" s="239"/>
      <c r="D64" s="239"/>
    </row>
    <row r="65" spans="2:4" x14ac:dyDescent="0.3">
      <c r="B65" s="239"/>
      <c r="C65" s="239"/>
      <c r="D65" s="239"/>
    </row>
    <row r="66" spans="2:4" x14ac:dyDescent="0.3">
      <c r="B66" s="239"/>
      <c r="C66" s="239"/>
      <c r="D66" s="239"/>
    </row>
    <row r="67" spans="2:4" x14ac:dyDescent="0.3">
      <c r="B67" s="239"/>
      <c r="C67" s="239"/>
      <c r="D67" s="239"/>
    </row>
    <row r="68" spans="2:4" x14ac:dyDescent="0.3">
      <c r="B68" s="239"/>
      <c r="C68" s="239"/>
      <c r="D68" s="239"/>
    </row>
    <row r="69" spans="2:4" x14ac:dyDescent="0.3">
      <c r="B69" s="239"/>
      <c r="C69" s="239"/>
      <c r="D69" s="239"/>
    </row>
    <row r="70" spans="2:4" x14ac:dyDescent="0.3">
      <c r="B70" s="239"/>
      <c r="C70" s="239"/>
      <c r="D70" s="239"/>
    </row>
    <row r="71" spans="2:4" x14ac:dyDescent="0.3">
      <c r="B71" s="239"/>
      <c r="C71" s="239"/>
      <c r="D71" s="239"/>
    </row>
    <row r="72" spans="2:4" x14ac:dyDescent="0.3">
      <c r="B72" s="239"/>
      <c r="C72" s="239"/>
      <c r="D72" s="239"/>
    </row>
    <row r="73" spans="2:4" x14ac:dyDescent="0.3">
      <c r="B73" s="239"/>
      <c r="C73" s="239"/>
      <c r="D73" s="239"/>
    </row>
    <row r="74" spans="2:4" x14ac:dyDescent="0.3">
      <c r="B74" s="239"/>
      <c r="C74" s="239"/>
      <c r="D74" s="239"/>
    </row>
  </sheetData>
  <hyperlinks>
    <hyperlink ref="F4" location="Index!A1" display="Index" xr:uid="{00000000-0004-0000-22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B45E6"/>
  </sheetPr>
  <dimension ref="A1:T44"/>
  <sheetViews>
    <sheetView showGridLines="0" workbookViewId="0"/>
  </sheetViews>
  <sheetFormatPr defaultColWidth="9.33203125" defaultRowHeight="13.8" x14ac:dyDescent="0.3"/>
  <cols>
    <col min="1" max="1" width="6.5546875" style="18" customWidth="1"/>
    <col min="2" max="2" width="2.33203125" style="18" customWidth="1"/>
    <col min="3" max="3" width="57.33203125" style="18" customWidth="1"/>
    <col min="4" max="7" width="11.6640625" style="18" customWidth="1"/>
    <col min="8" max="8" width="2.33203125" style="18" customWidth="1"/>
    <col min="9" max="12" width="11.6640625" style="18" customWidth="1"/>
    <col min="13" max="13" width="3.6640625" style="18" customWidth="1"/>
    <col min="14" max="16384" width="9.33203125" style="18"/>
  </cols>
  <sheetData>
    <row r="1" spans="1:20" ht="15.75" customHeight="1" x14ac:dyDescent="0.3">
      <c r="A1" s="41" t="s">
        <v>845</v>
      </c>
      <c r="B1" s="41"/>
      <c r="D1" s="201" t="s">
        <v>303</v>
      </c>
      <c r="F1" s="554"/>
      <c r="G1" s="554"/>
    </row>
    <row r="2" spans="1:20" ht="15.75" customHeight="1" x14ac:dyDescent="0.3">
      <c r="A2" s="41"/>
      <c r="B2" s="41"/>
      <c r="D2" s="552"/>
      <c r="E2" s="552"/>
      <c r="F2" s="553"/>
      <c r="G2" s="553"/>
    </row>
    <row r="3" spans="1:20" ht="15.75" customHeight="1" x14ac:dyDescent="0.3">
      <c r="A3" s="41"/>
      <c r="B3" s="41"/>
    </row>
    <row r="4" spans="1:20" ht="15.75" customHeight="1" x14ac:dyDescent="0.3">
      <c r="D4" s="119" t="s">
        <v>55</v>
      </c>
      <c r="E4" s="119" t="s">
        <v>56</v>
      </c>
      <c r="F4" s="119" t="s">
        <v>57</v>
      </c>
      <c r="G4" s="119" t="s">
        <v>99</v>
      </c>
      <c r="H4" s="119"/>
      <c r="I4" s="119" t="s">
        <v>100</v>
      </c>
      <c r="J4" s="119" t="s">
        <v>316</v>
      </c>
      <c r="K4" s="119" t="s">
        <v>280</v>
      </c>
      <c r="L4" s="119" t="s">
        <v>312</v>
      </c>
    </row>
    <row r="5" spans="1:20" ht="15.75" customHeight="1" x14ac:dyDescent="0.3">
      <c r="A5" s="550" t="s">
        <v>846</v>
      </c>
      <c r="B5" s="550"/>
      <c r="C5" s="550"/>
      <c r="D5" s="560"/>
      <c r="E5" s="560"/>
      <c r="F5" s="560"/>
      <c r="G5" s="560"/>
      <c r="H5" s="111"/>
      <c r="I5" s="560"/>
      <c r="J5" s="560"/>
      <c r="K5" s="560"/>
      <c r="L5" s="560"/>
      <c r="M5" s="202"/>
      <c r="S5" s="559"/>
      <c r="T5" s="559"/>
    </row>
    <row r="6" spans="1:20" ht="15.75" customHeight="1" x14ac:dyDescent="0.3">
      <c r="A6" s="550" t="s">
        <v>485</v>
      </c>
      <c r="B6" s="550"/>
      <c r="C6" s="550"/>
      <c r="D6" s="560" t="s">
        <v>483</v>
      </c>
      <c r="E6" s="560"/>
      <c r="F6" s="560"/>
      <c r="G6" s="560"/>
      <c r="H6" s="111"/>
      <c r="I6" s="560" t="s">
        <v>484</v>
      </c>
      <c r="J6" s="560"/>
      <c r="K6" s="560"/>
      <c r="L6" s="560"/>
      <c r="M6" s="202"/>
      <c r="S6" s="251"/>
      <c r="T6" s="251"/>
    </row>
    <row r="7" spans="1:20" ht="20.100000000000001" customHeight="1" x14ac:dyDescent="0.3">
      <c r="A7" s="550" t="s">
        <v>870</v>
      </c>
      <c r="B7" s="550"/>
      <c r="C7" s="550"/>
      <c r="D7" s="353">
        <v>44377</v>
      </c>
      <c r="E7" s="353">
        <v>44286</v>
      </c>
      <c r="F7" s="353">
        <v>44196</v>
      </c>
      <c r="G7" s="353">
        <v>44104</v>
      </c>
      <c r="H7" s="203"/>
      <c r="I7" s="353">
        <v>44377</v>
      </c>
      <c r="J7" s="353">
        <v>44286</v>
      </c>
      <c r="K7" s="353">
        <v>44196</v>
      </c>
      <c r="L7" s="353">
        <v>44104</v>
      </c>
      <c r="M7" s="204"/>
      <c r="S7" s="559"/>
      <c r="T7" s="559"/>
    </row>
    <row r="8" spans="1:20" ht="15.75" customHeight="1" x14ac:dyDescent="0.3">
      <c r="A8" s="558" t="s">
        <v>486</v>
      </c>
      <c r="B8" s="558"/>
      <c r="C8" s="558"/>
      <c r="D8" s="358">
        <v>12</v>
      </c>
      <c r="E8" s="358">
        <v>12</v>
      </c>
      <c r="F8" s="358">
        <v>12</v>
      </c>
      <c r="G8" s="358">
        <v>12</v>
      </c>
      <c r="H8" s="358"/>
      <c r="I8" s="358">
        <v>12</v>
      </c>
      <c r="J8" s="358">
        <v>12</v>
      </c>
      <c r="K8" s="358">
        <v>12</v>
      </c>
      <c r="L8" s="358">
        <v>12</v>
      </c>
      <c r="M8" s="206"/>
      <c r="S8" s="559"/>
      <c r="T8" s="559"/>
    </row>
    <row r="9" spans="1:20" ht="15.75" customHeight="1" x14ac:dyDescent="0.3">
      <c r="A9" s="555" t="s">
        <v>487</v>
      </c>
      <c r="B9" s="555"/>
      <c r="C9" s="555"/>
      <c r="D9" s="243"/>
      <c r="E9" s="243"/>
      <c r="F9" s="243"/>
      <c r="G9" s="243"/>
      <c r="H9" s="243"/>
      <c r="I9" s="243"/>
      <c r="J9" s="243"/>
      <c r="K9" s="243"/>
      <c r="L9" s="243"/>
      <c r="M9" s="206"/>
    </row>
    <row r="10" spans="1:20" ht="15.75" customHeight="1" x14ac:dyDescent="0.3">
      <c r="A10" s="134">
        <v>1</v>
      </c>
      <c r="B10" s="139" t="s">
        <v>488</v>
      </c>
      <c r="D10" s="248"/>
      <c r="E10" s="248"/>
      <c r="F10" s="248"/>
      <c r="G10" s="248"/>
      <c r="H10" s="354"/>
      <c r="I10" s="354">
        <v>155616.946454841</v>
      </c>
      <c r="J10" s="354">
        <v>191520.91378608899</v>
      </c>
      <c r="K10" s="354">
        <v>183136.115875597</v>
      </c>
      <c r="L10" s="354">
        <v>180210.32615035801</v>
      </c>
      <c r="M10" s="212"/>
    </row>
    <row r="11" spans="1:20" ht="15.75" customHeight="1" x14ac:dyDescent="0.3">
      <c r="A11" s="555" t="s">
        <v>489</v>
      </c>
      <c r="B11" s="555"/>
      <c r="C11" s="555"/>
      <c r="D11" s="243"/>
      <c r="E11" s="243"/>
      <c r="F11" s="243"/>
      <c r="G11" s="243"/>
      <c r="H11" s="243"/>
      <c r="I11" s="243"/>
      <c r="J11" s="243"/>
      <c r="K11" s="243"/>
      <c r="L11" s="243"/>
      <c r="M11" s="214"/>
    </row>
    <row r="12" spans="1:20" ht="15.75" customHeight="1" x14ac:dyDescent="0.3">
      <c r="A12" s="134">
        <v>2</v>
      </c>
      <c r="B12" s="556" t="s">
        <v>490</v>
      </c>
      <c r="C12" s="556"/>
      <c r="D12" s="354">
        <v>294070.18571214098</v>
      </c>
      <c r="E12" s="354">
        <v>265300.68577305001</v>
      </c>
      <c r="F12" s="354">
        <v>254638.2304694115</v>
      </c>
      <c r="G12" s="354">
        <v>244706.79718033999</v>
      </c>
      <c r="H12" s="354"/>
      <c r="I12" s="354">
        <v>23788.624331239211</v>
      </c>
      <c r="J12" s="354">
        <v>22616.52920464829</v>
      </c>
      <c r="K12" s="354">
        <v>22489.050396245329</v>
      </c>
      <c r="L12" s="354">
        <v>22432.6656096634</v>
      </c>
      <c r="M12" s="212"/>
    </row>
    <row r="13" spans="1:20" ht="15.75" customHeight="1" x14ac:dyDescent="0.3">
      <c r="A13" s="134">
        <v>3</v>
      </c>
      <c r="B13" s="134"/>
      <c r="C13" s="216" t="s">
        <v>491</v>
      </c>
      <c r="D13" s="354">
        <v>138654.24476131599</v>
      </c>
      <c r="E13" s="354">
        <v>101213.24042592</v>
      </c>
      <c r="F13" s="354">
        <v>82606.569661690504</v>
      </c>
      <c r="G13" s="354">
        <v>64449.062728083998</v>
      </c>
      <c r="H13" s="354"/>
      <c r="I13" s="354">
        <v>6932.7122380658102</v>
      </c>
      <c r="J13" s="354">
        <v>5060.6620212959897</v>
      </c>
      <c r="K13" s="354">
        <v>4130.3284830845296</v>
      </c>
      <c r="L13" s="354">
        <v>3222.4531364042</v>
      </c>
      <c r="M13" s="212"/>
    </row>
    <row r="14" spans="1:20" ht="15.75" customHeight="1" x14ac:dyDescent="0.3">
      <c r="A14" s="134">
        <v>4</v>
      </c>
      <c r="B14" s="134"/>
      <c r="C14" s="216" t="s">
        <v>492</v>
      </c>
      <c r="D14" s="354">
        <v>155415.940950825</v>
      </c>
      <c r="E14" s="354">
        <v>164087.44534713001</v>
      </c>
      <c r="F14" s="354">
        <v>172031.660807721</v>
      </c>
      <c r="G14" s="354">
        <v>180257.734452256</v>
      </c>
      <c r="H14" s="354"/>
      <c r="I14" s="354">
        <v>16855.9120931734</v>
      </c>
      <c r="J14" s="354">
        <v>17555.8671833523</v>
      </c>
      <c r="K14" s="354">
        <v>18358.7219131608</v>
      </c>
      <c r="L14" s="354">
        <v>19210.212473259198</v>
      </c>
      <c r="M14" s="212"/>
    </row>
    <row r="15" spans="1:20" ht="15.75" customHeight="1" x14ac:dyDescent="0.3">
      <c r="A15" s="134">
        <v>5</v>
      </c>
      <c r="B15" s="139" t="s">
        <v>493</v>
      </c>
      <c r="C15" s="139"/>
      <c r="D15" s="354">
        <v>198747.25083110522</v>
      </c>
      <c r="E15" s="354">
        <v>210758.88955417019</v>
      </c>
      <c r="F15" s="354">
        <v>197821.67955766854</v>
      </c>
      <c r="G15" s="354">
        <v>185146.60409117414</v>
      </c>
      <c r="H15" s="354"/>
      <c r="I15" s="354">
        <v>114659.39771083235</v>
      </c>
      <c r="J15" s="354">
        <v>123420.99268873075</v>
      </c>
      <c r="K15" s="354">
        <v>118487.70001524668</v>
      </c>
      <c r="L15" s="354">
        <v>112421.43900089571</v>
      </c>
      <c r="M15" s="212"/>
    </row>
    <row r="16" spans="1:20" ht="31.5" customHeight="1" x14ac:dyDescent="0.3">
      <c r="A16" s="134">
        <v>6</v>
      </c>
      <c r="B16" s="134"/>
      <c r="C16" s="216" t="s">
        <v>494</v>
      </c>
      <c r="D16" s="354">
        <v>13463.6675175092</v>
      </c>
      <c r="E16" s="354">
        <v>16249.1924796966</v>
      </c>
      <c r="F16" s="354">
        <v>15084.0600999825</v>
      </c>
      <c r="G16" s="354">
        <v>15973.452038769899</v>
      </c>
      <c r="H16" s="354"/>
      <c r="I16" s="354">
        <v>3365.9168793773101</v>
      </c>
      <c r="J16" s="354">
        <v>4062.2981199241399</v>
      </c>
      <c r="K16" s="354">
        <v>3771.01502499562</v>
      </c>
      <c r="L16" s="354">
        <v>3993.3630096924799</v>
      </c>
      <c r="M16" s="212"/>
    </row>
    <row r="17" spans="1:13" ht="15.75" customHeight="1" x14ac:dyDescent="0.3">
      <c r="A17" s="134">
        <v>7</v>
      </c>
      <c r="B17" s="134"/>
      <c r="C17" s="216" t="s">
        <v>495</v>
      </c>
      <c r="D17" s="354">
        <v>185221.989130314</v>
      </c>
      <c r="E17" s="354">
        <v>192859.048299813</v>
      </c>
      <c r="F17" s="354">
        <v>180747.00969536099</v>
      </c>
      <c r="G17" s="354">
        <v>166569.38299521801</v>
      </c>
      <c r="H17" s="354"/>
      <c r="I17" s="354">
        <v>111231.88664817299</v>
      </c>
      <c r="J17" s="354">
        <v>117708.045794146</v>
      </c>
      <c r="K17" s="354">
        <v>112726.07522792601</v>
      </c>
      <c r="L17" s="354">
        <v>105824.306934017</v>
      </c>
      <c r="M17" s="212"/>
    </row>
    <row r="18" spans="1:13" ht="15.75" customHeight="1" x14ac:dyDescent="0.3">
      <c r="A18" s="134">
        <v>8</v>
      </c>
      <c r="B18" s="134"/>
      <c r="C18" s="216" t="s">
        <v>496</v>
      </c>
      <c r="D18" s="354">
        <v>61.594183282033001</v>
      </c>
      <c r="E18" s="354">
        <v>1650.6487746606099</v>
      </c>
      <c r="F18" s="354">
        <v>1990.60976232505</v>
      </c>
      <c r="G18" s="354">
        <v>2603.7690571862299</v>
      </c>
      <c r="H18" s="354"/>
      <c r="I18" s="354">
        <v>61.594183282033001</v>
      </c>
      <c r="J18" s="354">
        <v>1650.6487746606099</v>
      </c>
      <c r="K18" s="354">
        <v>1990.60976232505</v>
      </c>
      <c r="L18" s="354">
        <v>2603.7690571862299</v>
      </c>
      <c r="M18" s="212"/>
    </row>
    <row r="19" spans="1:13" ht="15.75" customHeight="1" x14ac:dyDescent="0.3">
      <c r="A19" s="134">
        <v>9</v>
      </c>
      <c r="B19" s="139" t="s">
        <v>497</v>
      </c>
      <c r="C19" s="139"/>
      <c r="D19" s="248"/>
      <c r="E19" s="248"/>
      <c r="F19" s="248"/>
      <c r="G19" s="248"/>
      <c r="H19" s="354"/>
      <c r="I19" s="354"/>
      <c r="J19" s="354"/>
      <c r="K19" s="354"/>
      <c r="L19" s="354"/>
      <c r="M19" s="212"/>
    </row>
    <row r="20" spans="1:13" ht="15.75" customHeight="1" x14ac:dyDescent="0.3">
      <c r="A20" s="134">
        <v>10</v>
      </c>
      <c r="B20" s="139" t="s">
        <v>498</v>
      </c>
      <c r="C20" s="139"/>
      <c r="D20" s="354"/>
      <c r="E20" s="354"/>
      <c r="F20" s="354"/>
      <c r="G20" s="354"/>
      <c r="H20" s="354"/>
      <c r="I20" s="354"/>
      <c r="J20" s="354"/>
      <c r="K20" s="354"/>
      <c r="L20" s="354"/>
      <c r="M20" s="212"/>
    </row>
    <row r="21" spans="1:13" ht="31.5" customHeight="1" x14ac:dyDescent="0.3">
      <c r="A21" s="134">
        <v>11</v>
      </c>
      <c r="B21" s="134"/>
      <c r="C21" s="216" t="s">
        <v>499</v>
      </c>
      <c r="D21" s="354">
        <v>21538.1214493183</v>
      </c>
      <c r="E21" s="354">
        <v>23594.422925909599</v>
      </c>
      <c r="F21" s="354">
        <v>21009.302155724999</v>
      </c>
      <c r="G21" s="354">
        <v>18424.810177046798</v>
      </c>
      <c r="H21" s="354"/>
      <c r="I21" s="354">
        <v>21538.1214493183</v>
      </c>
      <c r="J21" s="354">
        <v>23594.422925909599</v>
      </c>
      <c r="K21" s="354">
        <v>21009.302155724999</v>
      </c>
      <c r="L21" s="354">
        <v>18424.810177046798</v>
      </c>
      <c r="M21" s="212"/>
    </row>
    <row r="22" spans="1:13" ht="15.75" customHeight="1" x14ac:dyDescent="0.3">
      <c r="A22" s="134">
        <v>12</v>
      </c>
      <c r="B22" s="134"/>
      <c r="C22" s="216" t="s">
        <v>500</v>
      </c>
      <c r="D22" s="354">
        <v>793.471820007779</v>
      </c>
      <c r="E22" s="354">
        <v>726.06320432084306</v>
      </c>
      <c r="F22" s="354">
        <v>559.52140225841094</v>
      </c>
      <c r="G22" s="354">
        <v>835.94908619363798</v>
      </c>
      <c r="H22" s="354"/>
      <c r="I22" s="354">
        <v>793.471820007779</v>
      </c>
      <c r="J22" s="354">
        <v>726.06320432084306</v>
      </c>
      <c r="K22" s="354">
        <v>559.52140225841094</v>
      </c>
      <c r="L22" s="354">
        <v>835.94908619363798</v>
      </c>
      <c r="M22" s="212"/>
    </row>
    <row r="23" spans="1:13" ht="15.75" customHeight="1" x14ac:dyDescent="0.3">
      <c r="A23" s="134">
        <v>13</v>
      </c>
      <c r="B23" s="134"/>
      <c r="C23" s="216" t="s">
        <v>501</v>
      </c>
      <c r="D23" s="354"/>
      <c r="E23" s="354"/>
      <c r="F23" s="354"/>
      <c r="G23" s="354"/>
      <c r="H23" s="354"/>
      <c r="I23" s="354"/>
      <c r="J23" s="354"/>
      <c r="K23" s="354"/>
      <c r="L23" s="354"/>
      <c r="M23" s="212"/>
    </row>
    <row r="24" spans="1:13" ht="15.75" customHeight="1" x14ac:dyDescent="0.3">
      <c r="A24" s="134">
        <v>14</v>
      </c>
      <c r="B24" s="139" t="s">
        <v>502</v>
      </c>
      <c r="D24" s="354">
        <v>608.45494311217305</v>
      </c>
      <c r="E24" s="354">
        <v>1033.70278284814</v>
      </c>
      <c r="F24" s="354">
        <v>1058.26597708691</v>
      </c>
      <c r="G24" s="354">
        <v>1052.2585461798999</v>
      </c>
      <c r="H24" s="354"/>
      <c r="I24" s="354">
        <v>608.45494311217305</v>
      </c>
      <c r="J24" s="354">
        <v>1033.70278284814</v>
      </c>
      <c r="K24" s="354">
        <v>1058.26597708691</v>
      </c>
      <c r="L24" s="354">
        <v>1052.2585461798999</v>
      </c>
      <c r="M24" s="212"/>
    </row>
    <row r="25" spans="1:13" ht="15.75" customHeight="1" x14ac:dyDescent="0.3">
      <c r="A25" s="134">
        <v>15</v>
      </c>
      <c r="B25" s="139" t="s">
        <v>503</v>
      </c>
      <c r="D25" s="354">
        <v>52862.493235242997</v>
      </c>
      <c r="E25" s="354">
        <v>52043.984570248998</v>
      </c>
      <c r="F25" s="354">
        <v>48370.038949080197</v>
      </c>
      <c r="G25" s="354">
        <v>46318.296553967702</v>
      </c>
      <c r="H25" s="354"/>
      <c r="I25" s="354">
        <v>10190.551639895601</v>
      </c>
      <c r="J25" s="354">
        <v>10001.0767670199</v>
      </c>
      <c r="K25" s="354">
        <v>9728.0897717813004</v>
      </c>
      <c r="L25" s="354">
        <v>8895.1067561479394</v>
      </c>
      <c r="M25" s="212"/>
    </row>
    <row r="26" spans="1:13" ht="15.75" customHeight="1" x14ac:dyDescent="0.3">
      <c r="A26" s="217">
        <v>16</v>
      </c>
      <c r="B26" s="217"/>
      <c r="C26" s="218" t="s">
        <v>504</v>
      </c>
      <c r="D26" s="357"/>
      <c r="E26" s="357"/>
      <c r="F26" s="357"/>
      <c r="G26" s="357"/>
      <c r="H26" s="60"/>
      <c r="I26" s="452">
        <v>171578.6218944054</v>
      </c>
      <c r="J26" s="452">
        <v>181392.78757347752</v>
      </c>
      <c r="K26" s="452">
        <v>173331.92971834363</v>
      </c>
      <c r="L26" s="452">
        <v>164062.22917612741</v>
      </c>
      <c r="M26" s="212"/>
    </row>
    <row r="27" spans="1:13" ht="15.75" customHeight="1" x14ac:dyDescent="0.3">
      <c r="A27" s="220"/>
      <c r="B27" s="220"/>
      <c r="C27" s="221"/>
      <c r="D27" s="121"/>
      <c r="E27" s="121"/>
      <c r="F27" s="121"/>
      <c r="G27" s="121"/>
      <c r="H27" s="121"/>
      <c r="I27" s="212"/>
      <c r="J27" s="212"/>
      <c r="K27" s="212"/>
      <c r="L27" s="212"/>
      <c r="M27" s="212"/>
    </row>
    <row r="28" spans="1:13" ht="15.75" customHeight="1" x14ac:dyDescent="0.3">
      <c r="A28" s="557" t="s">
        <v>505</v>
      </c>
      <c r="B28" s="557"/>
      <c r="C28" s="557"/>
      <c r="D28" s="557"/>
      <c r="E28" s="557"/>
      <c r="F28" s="557"/>
      <c r="G28" s="557"/>
      <c r="H28" s="557"/>
      <c r="I28" s="557"/>
      <c r="J28" s="557"/>
      <c r="K28" s="557"/>
      <c r="L28" s="557"/>
      <c r="M28" s="222"/>
    </row>
    <row r="29" spans="1:13" ht="15.75" customHeight="1" x14ac:dyDescent="0.3">
      <c r="A29" s="134">
        <v>17</v>
      </c>
      <c r="B29" s="134"/>
      <c r="C29" s="223" t="s">
        <v>506</v>
      </c>
      <c r="D29" s="58"/>
      <c r="E29" s="354"/>
      <c r="F29" s="354"/>
      <c r="G29" s="354"/>
      <c r="H29" s="354"/>
      <c r="I29" s="58"/>
      <c r="J29" s="354"/>
      <c r="K29" s="354"/>
      <c r="L29" s="354"/>
      <c r="M29" s="211"/>
    </row>
    <row r="30" spans="1:13" ht="15.75" customHeight="1" x14ac:dyDescent="0.3">
      <c r="A30" s="134">
        <v>18</v>
      </c>
      <c r="B30" s="134"/>
      <c r="C30" s="223" t="s">
        <v>507</v>
      </c>
      <c r="D30" s="354">
        <v>88176.808185445101</v>
      </c>
      <c r="E30" s="354">
        <v>90368.507888617096</v>
      </c>
      <c r="F30" s="354">
        <v>88775.523795839807</v>
      </c>
      <c r="G30" s="354">
        <v>89277.4858453083</v>
      </c>
      <c r="H30" s="354"/>
      <c r="I30" s="354">
        <v>70701.258894255705</v>
      </c>
      <c r="J30" s="354">
        <v>70879.183497439299</v>
      </c>
      <c r="K30" s="354">
        <v>68987.475110163607</v>
      </c>
      <c r="L30" s="354">
        <v>68637.910170102798</v>
      </c>
      <c r="M30" s="211"/>
    </row>
    <row r="31" spans="1:13" ht="15.75" customHeight="1" x14ac:dyDescent="0.3">
      <c r="A31" s="134">
        <v>19</v>
      </c>
      <c r="B31" s="134"/>
      <c r="C31" s="223" t="s">
        <v>508</v>
      </c>
      <c r="D31" s="354">
        <v>1318.3820959288</v>
      </c>
      <c r="E31" s="354">
        <v>1854.1924988855001</v>
      </c>
      <c r="F31" s="354">
        <v>1786.9760671316801</v>
      </c>
      <c r="G31" s="354">
        <v>1763.55699180392</v>
      </c>
      <c r="H31" s="354"/>
      <c r="I31" s="354">
        <v>1318.3820959288</v>
      </c>
      <c r="J31" s="354">
        <v>1854.1924988855001</v>
      </c>
      <c r="K31" s="354">
        <v>1786.9760671316801</v>
      </c>
      <c r="L31" s="354">
        <v>1763.55699180392</v>
      </c>
      <c r="M31" s="211"/>
    </row>
    <row r="32" spans="1:13" ht="39.6" customHeight="1" x14ac:dyDescent="0.3">
      <c r="A32" s="134" t="s">
        <v>509</v>
      </c>
      <c r="B32" s="134"/>
      <c r="C32" s="223" t="s">
        <v>510</v>
      </c>
      <c r="D32" s="355"/>
      <c r="E32" s="355"/>
      <c r="F32" s="355"/>
      <c r="G32" s="355"/>
      <c r="H32" s="356"/>
      <c r="I32" s="356"/>
      <c r="J32" s="356"/>
      <c r="K32" s="356"/>
      <c r="L32" s="354"/>
      <c r="M32" s="211"/>
    </row>
    <row r="33" spans="1:13" ht="15.75" customHeight="1" x14ac:dyDescent="0.3">
      <c r="A33" s="134" t="s">
        <v>511</v>
      </c>
      <c r="B33" s="134"/>
      <c r="C33" s="223" t="s">
        <v>512</v>
      </c>
      <c r="D33" s="355"/>
      <c r="E33" s="355"/>
      <c r="F33" s="355"/>
      <c r="G33" s="355"/>
      <c r="H33" s="354"/>
      <c r="I33" s="354"/>
      <c r="J33" s="354"/>
      <c r="K33" s="354"/>
      <c r="L33" s="354"/>
      <c r="M33" s="211"/>
    </row>
    <row r="34" spans="1:13" ht="15.75" customHeight="1" x14ac:dyDescent="0.3">
      <c r="A34" s="181">
        <v>20</v>
      </c>
      <c r="B34" s="181"/>
      <c r="C34" s="225" t="s">
        <v>513</v>
      </c>
      <c r="D34" s="219"/>
      <c r="E34" s="219"/>
      <c r="F34" s="219"/>
      <c r="G34" s="219"/>
      <c r="H34" s="219"/>
      <c r="I34" s="452">
        <v>72019.640990184504</v>
      </c>
      <c r="J34" s="452">
        <v>72733.375996324801</v>
      </c>
      <c r="K34" s="452">
        <v>70774.451177295283</v>
      </c>
      <c r="L34" s="452">
        <v>70401.467161906723</v>
      </c>
      <c r="M34" s="211"/>
    </row>
    <row r="35" spans="1:13" ht="15.75" customHeight="1" x14ac:dyDescent="0.3">
      <c r="A35" s="210"/>
      <c r="B35" s="210"/>
      <c r="C35" s="222"/>
      <c r="D35" s="211"/>
      <c r="E35" s="211"/>
      <c r="F35" s="211"/>
      <c r="G35" s="211"/>
      <c r="H35" s="211"/>
      <c r="I35" s="211"/>
      <c r="J35" s="211"/>
      <c r="K35" s="211"/>
      <c r="L35" s="211"/>
      <c r="M35" s="211"/>
    </row>
    <row r="36" spans="1:13" ht="15.75" customHeight="1" x14ac:dyDescent="0.3">
      <c r="A36" s="134" t="s">
        <v>191</v>
      </c>
      <c r="B36" s="134"/>
      <c r="C36" s="352" t="s">
        <v>514</v>
      </c>
      <c r="D36" s="211"/>
      <c r="E36" s="211"/>
      <c r="F36" s="211"/>
      <c r="G36" s="211"/>
      <c r="H36" s="211"/>
      <c r="I36" s="211"/>
      <c r="J36" s="211"/>
      <c r="K36" s="211"/>
      <c r="L36" s="211"/>
      <c r="M36" s="211"/>
    </row>
    <row r="37" spans="1:13" ht="15.75" customHeight="1" x14ac:dyDescent="0.3">
      <c r="A37" s="134" t="s">
        <v>193</v>
      </c>
      <c r="B37" s="134"/>
      <c r="C37" s="352" t="s">
        <v>559</v>
      </c>
      <c r="D37" s="211"/>
      <c r="E37" s="211"/>
      <c r="F37" s="211"/>
      <c r="G37" s="211"/>
      <c r="H37" s="211"/>
      <c r="I37" s="211"/>
      <c r="J37" s="211"/>
      <c r="K37" s="211"/>
      <c r="L37" s="211"/>
      <c r="M37" s="211"/>
    </row>
    <row r="38" spans="1:13" ht="15.75" customHeight="1" x14ac:dyDescent="0.3">
      <c r="A38" s="134" t="s">
        <v>195</v>
      </c>
      <c r="B38" s="134"/>
      <c r="C38" s="352" t="s">
        <v>560</v>
      </c>
      <c r="D38" s="211"/>
      <c r="E38" s="211"/>
      <c r="F38" s="211"/>
      <c r="G38" s="211"/>
      <c r="H38" s="211"/>
      <c r="I38" s="211">
        <v>72019.640990184504</v>
      </c>
      <c r="J38" s="211">
        <v>72733.375996324801</v>
      </c>
      <c r="K38" s="211">
        <v>70774.451177295283</v>
      </c>
      <c r="L38" s="211">
        <v>70401.467161906723</v>
      </c>
      <c r="M38" s="211"/>
    </row>
    <row r="39" spans="1:13" ht="15.75" customHeight="1" x14ac:dyDescent="0.3">
      <c r="A39" s="226"/>
      <c r="B39" s="226"/>
      <c r="C39" s="227"/>
      <c r="D39" s="227"/>
      <c r="E39" s="227"/>
      <c r="F39" s="227"/>
      <c r="G39" s="227"/>
      <c r="H39" s="227"/>
    </row>
    <row r="40" spans="1:13" ht="15.75" customHeight="1" x14ac:dyDescent="0.3">
      <c r="A40" s="52"/>
      <c r="B40" s="52"/>
      <c r="C40" s="52"/>
      <c r="D40" s="228"/>
      <c r="E40" s="228"/>
      <c r="F40" s="228"/>
      <c r="G40" s="228"/>
      <c r="H40" s="228"/>
      <c r="I40" s="551" t="s">
        <v>515</v>
      </c>
      <c r="J40" s="551"/>
      <c r="K40" s="551"/>
      <c r="L40" s="551"/>
      <c r="M40" s="252"/>
    </row>
    <row r="41" spans="1:13" ht="20.100000000000001" customHeight="1" x14ac:dyDescent="0.3">
      <c r="A41" s="52"/>
      <c r="B41" s="52"/>
      <c r="C41" s="52"/>
      <c r="D41" s="52"/>
      <c r="E41" s="52"/>
      <c r="F41" s="52"/>
      <c r="G41" s="52"/>
      <c r="H41" s="229"/>
      <c r="I41" s="353" t="s">
        <v>58</v>
      </c>
      <c r="J41" s="353" t="s">
        <v>689</v>
      </c>
      <c r="K41" s="353" t="s">
        <v>101</v>
      </c>
      <c r="L41" s="353" t="s">
        <v>102</v>
      </c>
      <c r="M41" s="253"/>
    </row>
    <row r="42" spans="1:13" ht="15.75" customHeight="1" x14ac:dyDescent="0.3">
      <c r="A42" s="134">
        <v>21</v>
      </c>
      <c r="B42" s="230"/>
      <c r="C42" s="222" t="s">
        <v>516</v>
      </c>
      <c r="D42" s="224"/>
      <c r="E42" s="224"/>
      <c r="F42" s="224"/>
      <c r="G42" s="224"/>
      <c r="H42" s="208"/>
      <c r="I42" s="453">
        <v>155616.946454841</v>
      </c>
      <c r="J42" s="453">
        <v>191520.91378608899</v>
      </c>
      <c r="K42" s="453">
        <v>183136.115875597</v>
      </c>
      <c r="L42" s="453">
        <v>180210.32615035801</v>
      </c>
      <c r="M42" s="213"/>
    </row>
    <row r="43" spans="1:13" ht="15.75" customHeight="1" x14ac:dyDescent="0.3">
      <c r="A43" s="134">
        <v>22</v>
      </c>
      <c r="B43" s="230"/>
      <c r="C43" s="222" t="s">
        <v>517</v>
      </c>
      <c r="D43" s="224"/>
      <c r="E43" s="224"/>
      <c r="F43" s="224"/>
      <c r="G43" s="224"/>
      <c r="H43" s="210"/>
      <c r="I43" s="453">
        <v>99558.980904220894</v>
      </c>
      <c r="J43" s="453">
        <v>108659.41157715271</v>
      </c>
      <c r="K43" s="453">
        <v>102557.47854104835</v>
      </c>
      <c r="L43" s="453">
        <v>93660.762014220687</v>
      </c>
      <c r="M43" s="231"/>
    </row>
    <row r="44" spans="1:13" ht="15.75" customHeight="1" x14ac:dyDescent="0.3">
      <c r="A44" s="232">
        <v>23</v>
      </c>
      <c r="B44" s="233"/>
      <c r="C44" s="234" t="s">
        <v>152</v>
      </c>
      <c r="D44" s="235"/>
      <c r="E44" s="235"/>
      <c r="F44" s="235"/>
      <c r="G44" s="235"/>
      <c r="H44" s="236"/>
      <c r="I44" s="454">
        <v>1.5630628702854017</v>
      </c>
      <c r="J44" s="454">
        <v>1.7625800748065081</v>
      </c>
      <c r="K44" s="454">
        <v>1.7856924573501216</v>
      </c>
      <c r="L44" s="454">
        <v>1.9240749517177358</v>
      </c>
    </row>
  </sheetData>
  <mergeCells count="19">
    <mergeCell ref="S5:T5"/>
    <mergeCell ref="S7:T7"/>
    <mergeCell ref="S8:T8"/>
    <mergeCell ref="D6:G6"/>
    <mergeCell ref="I6:L6"/>
    <mergeCell ref="D5:G5"/>
    <mergeCell ref="I5:L5"/>
    <mergeCell ref="A6:C6"/>
    <mergeCell ref="I40:L40"/>
    <mergeCell ref="D2:E2"/>
    <mergeCell ref="F2:G2"/>
    <mergeCell ref="F1:G1"/>
    <mergeCell ref="A11:C11"/>
    <mergeCell ref="B12:C12"/>
    <mergeCell ref="A28:L28"/>
    <mergeCell ref="A7:C7"/>
    <mergeCell ref="A8:C8"/>
    <mergeCell ref="A9:C9"/>
    <mergeCell ref="A5:C5"/>
  </mergeCells>
  <hyperlinks>
    <hyperlink ref="D1" location="Index!A1" display="Index" xr:uid="{00000000-0004-0000-1F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B45E6"/>
  </sheetPr>
  <dimension ref="A1:H128"/>
  <sheetViews>
    <sheetView showGridLines="0" zoomScaleNormal="100" workbookViewId="0"/>
  </sheetViews>
  <sheetFormatPr defaultColWidth="8.88671875" defaultRowHeight="14.4" x14ac:dyDescent="0.3"/>
  <cols>
    <col min="1" max="1" width="6.6640625" style="67" customWidth="1"/>
    <col min="2" max="2" width="137.33203125" style="63" customWidth="1"/>
    <col min="3" max="3" width="21.44140625" style="63" customWidth="1"/>
    <col min="4" max="4" width="28.88671875" style="63" customWidth="1"/>
    <col min="5" max="5" width="5.5546875" style="63" customWidth="1"/>
    <col min="6" max="16384" width="8.88671875" style="63"/>
  </cols>
  <sheetData>
    <row r="1" spans="1:8" x14ac:dyDescent="0.3">
      <c r="A1" s="86" t="s">
        <v>285</v>
      </c>
      <c r="B1" s="62"/>
      <c r="C1" s="62"/>
      <c r="D1" s="62"/>
      <c r="E1" s="62"/>
      <c r="F1" s="62"/>
      <c r="G1" s="62"/>
      <c r="H1" s="62"/>
    </row>
    <row r="2" spans="1:8" x14ac:dyDescent="0.3">
      <c r="A2" s="87"/>
      <c r="B2" s="62"/>
      <c r="C2" s="62"/>
      <c r="D2" s="62"/>
      <c r="E2" s="62"/>
      <c r="F2" s="62"/>
      <c r="G2" s="62"/>
      <c r="H2" s="62"/>
    </row>
    <row r="3" spans="1:8" x14ac:dyDescent="0.3">
      <c r="A3" s="64"/>
      <c r="B3" s="62"/>
      <c r="C3" s="73" t="s">
        <v>55</v>
      </c>
      <c r="D3" s="73" t="s">
        <v>56</v>
      </c>
      <c r="E3" s="62"/>
      <c r="F3" s="62"/>
      <c r="G3" s="62"/>
      <c r="H3" s="62"/>
    </row>
    <row r="4" spans="1:8" ht="63" customHeight="1" x14ac:dyDescent="0.3">
      <c r="A4" s="460" t="s">
        <v>327</v>
      </c>
      <c r="B4" s="460"/>
      <c r="C4" s="413" t="s">
        <v>162</v>
      </c>
      <c r="D4" s="413" t="s">
        <v>163</v>
      </c>
      <c r="E4" s="62"/>
      <c r="F4" s="90" t="s">
        <v>303</v>
      </c>
      <c r="G4" s="62"/>
      <c r="H4" s="62"/>
    </row>
    <row r="5" spans="1:8" s="69" customFormat="1" ht="15.75" customHeight="1" x14ac:dyDescent="0.3">
      <c r="A5" s="461" t="s">
        <v>164</v>
      </c>
      <c r="B5" s="461"/>
      <c r="C5" s="461"/>
      <c r="D5" s="461"/>
      <c r="E5" s="68"/>
      <c r="F5" s="68"/>
      <c r="G5" s="68"/>
      <c r="H5" s="68"/>
    </row>
    <row r="6" spans="1:8" s="22" customFormat="1" ht="15.75" customHeight="1" x14ac:dyDescent="0.3">
      <c r="A6" s="70">
        <v>1</v>
      </c>
      <c r="B6" s="71" t="s">
        <v>165</v>
      </c>
      <c r="C6" s="395">
        <v>36345</v>
      </c>
      <c r="D6" s="73" t="s">
        <v>919</v>
      </c>
      <c r="E6" s="74"/>
      <c r="F6" s="74"/>
      <c r="G6" s="74"/>
      <c r="H6" s="74"/>
    </row>
    <row r="7" spans="1:8" s="22" customFormat="1" ht="15.75" customHeight="1" x14ac:dyDescent="0.3">
      <c r="A7" s="70"/>
      <c r="B7" s="71" t="s">
        <v>166</v>
      </c>
      <c r="C7" s="395"/>
      <c r="D7" s="73"/>
      <c r="E7" s="74"/>
      <c r="F7" s="74"/>
      <c r="G7" s="74"/>
      <c r="H7" s="74"/>
    </row>
    <row r="8" spans="1:8" s="22" customFormat="1" ht="15.75" customHeight="1" x14ac:dyDescent="0.3">
      <c r="A8" s="70"/>
      <c r="B8" s="71" t="s">
        <v>167</v>
      </c>
      <c r="C8" s="395"/>
      <c r="D8" s="73"/>
      <c r="E8" s="74"/>
      <c r="F8" s="74"/>
      <c r="G8" s="74"/>
      <c r="H8" s="74"/>
    </row>
    <row r="9" spans="1:8" s="22" customFormat="1" ht="15.75" customHeight="1" x14ac:dyDescent="0.3">
      <c r="A9" s="70"/>
      <c r="B9" s="71" t="s">
        <v>168</v>
      </c>
      <c r="C9" s="395"/>
      <c r="D9" s="73"/>
      <c r="E9" s="74"/>
      <c r="F9" s="74"/>
      <c r="G9" s="74"/>
      <c r="H9" s="74"/>
    </row>
    <row r="10" spans="1:8" s="22" customFormat="1" ht="15.75" customHeight="1" x14ac:dyDescent="0.3">
      <c r="A10" s="70">
        <v>2</v>
      </c>
      <c r="B10" s="71" t="s">
        <v>169</v>
      </c>
      <c r="C10" s="395">
        <v>144810</v>
      </c>
      <c r="D10" s="73" t="s">
        <v>920</v>
      </c>
      <c r="E10" s="74"/>
      <c r="F10" s="74"/>
      <c r="G10" s="74"/>
      <c r="H10" s="74"/>
    </row>
    <row r="11" spans="1:8" s="22" customFormat="1" ht="15.75" customHeight="1" x14ac:dyDescent="0.3">
      <c r="A11" s="70">
        <v>3</v>
      </c>
      <c r="B11" s="71" t="s">
        <v>170</v>
      </c>
      <c r="C11" s="395">
        <v>12270</v>
      </c>
      <c r="D11" s="73" t="s">
        <v>921</v>
      </c>
      <c r="E11" s="74"/>
      <c r="F11" s="74"/>
      <c r="G11" s="74"/>
      <c r="H11" s="76"/>
    </row>
    <row r="12" spans="1:8" s="22" customFormat="1" ht="15.75" customHeight="1" x14ac:dyDescent="0.3">
      <c r="A12" s="70" t="s">
        <v>171</v>
      </c>
      <c r="B12" s="71" t="s">
        <v>172</v>
      </c>
      <c r="C12" s="395"/>
      <c r="D12" s="73"/>
      <c r="E12" s="74"/>
      <c r="F12" s="74"/>
      <c r="G12" s="74"/>
      <c r="H12" s="74"/>
    </row>
    <row r="13" spans="1:8" s="22" customFormat="1" ht="15.75" customHeight="1" x14ac:dyDescent="0.3">
      <c r="A13" s="70">
        <v>4</v>
      </c>
      <c r="B13" s="71" t="s">
        <v>173</v>
      </c>
      <c r="C13" s="395"/>
      <c r="D13" s="73"/>
      <c r="E13" s="74"/>
      <c r="F13" s="74"/>
      <c r="G13" s="74"/>
      <c r="H13" s="74"/>
    </row>
    <row r="14" spans="1:8" s="22" customFormat="1" ht="15.75" customHeight="1" x14ac:dyDescent="0.3">
      <c r="A14" s="70">
        <v>5</v>
      </c>
      <c r="B14" s="71" t="s">
        <v>174</v>
      </c>
      <c r="C14" s="395"/>
      <c r="D14" s="73"/>
    </row>
    <row r="15" spans="1:8" s="22" customFormat="1" ht="15.75" customHeight="1" x14ac:dyDescent="0.3">
      <c r="A15" s="70" t="s">
        <v>175</v>
      </c>
      <c r="B15" s="71" t="s">
        <v>176</v>
      </c>
      <c r="C15" s="395">
        <v>-14925</v>
      </c>
      <c r="D15" s="73" t="s">
        <v>922</v>
      </c>
    </row>
    <row r="16" spans="1:8" s="22" customFormat="1" ht="15.75" customHeight="1" x14ac:dyDescent="0.3">
      <c r="A16" s="59">
        <v>6</v>
      </c>
      <c r="B16" s="60" t="s">
        <v>177</v>
      </c>
      <c r="C16" s="376">
        <v>178500</v>
      </c>
      <c r="D16" s="415"/>
    </row>
    <row r="17" spans="1:8" s="69" customFormat="1" ht="15.75" customHeight="1" x14ac:dyDescent="0.3">
      <c r="A17" s="462" t="s">
        <v>178</v>
      </c>
      <c r="B17" s="462"/>
      <c r="C17" s="462"/>
      <c r="D17" s="462"/>
      <c r="E17" s="68"/>
      <c r="F17" s="68"/>
      <c r="G17" s="68"/>
      <c r="H17" s="68"/>
    </row>
    <row r="18" spans="1:8" s="22" customFormat="1" ht="15.75" customHeight="1" x14ac:dyDescent="0.3">
      <c r="A18" s="70">
        <v>7</v>
      </c>
      <c r="B18" s="78" t="s">
        <v>179</v>
      </c>
      <c r="C18" s="395">
        <v>-225.41321078199999</v>
      </c>
      <c r="D18" s="75"/>
    </row>
    <row r="19" spans="1:8" s="22" customFormat="1" ht="15.75" customHeight="1" x14ac:dyDescent="0.3">
      <c r="A19" s="70">
        <v>8</v>
      </c>
      <c r="B19" s="78" t="s">
        <v>180</v>
      </c>
      <c r="C19" s="395">
        <v>-9532.1547399703995</v>
      </c>
      <c r="D19" s="73" t="s">
        <v>923</v>
      </c>
    </row>
    <row r="20" spans="1:8" s="22" customFormat="1" ht="15.75" customHeight="1" x14ac:dyDescent="0.3">
      <c r="A20" s="70">
        <v>9</v>
      </c>
      <c r="B20" s="78" t="s">
        <v>73</v>
      </c>
      <c r="C20" s="395"/>
      <c r="D20" s="75"/>
    </row>
    <row r="21" spans="1:8" s="22" customFormat="1" ht="31.5" customHeight="1" x14ac:dyDescent="0.3">
      <c r="A21" s="81">
        <v>10</v>
      </c>
      <c r="B21" s="78" t="s">
        <v>181</v>
      </c>
      <c r="C21" s="395"/>
      <c r="D21" s="75"/>
    </row>
    <row r="22" spans="1:8" s="22" customFormat="1" ht="15.75" customHeight="1" x14ac:dyDescent="0.3">
      <c r="A22" s="70">
        <v>11</v>
      </c>
      <c r="B22" s="78" t="s">
        <v>182</v>
      </c>
      <c r="C22" s="395">
        <v>-1476.7931131400001</v>
      </c>
      <c r="D22" s="75"/>
    </row>
    <row r="23" spans="1:8" s="22" customFormat="1" ht="15.75" customHeight="1" x14ac:dyDescent="0.3">
      <c r="A23" s="70">
        <v>12</v>
      </c>
      <c r="B23" s="78" t="s">
        <v>183</v>
      </c>
      <c r="C23" s="395"/>
      <c r="D23" s="75"/>
    </row>
    <row r="24" spans="1:8" s="22" customFormat="1" ht="15.75" customHeight="1" x14ac:dyDescent="0.3">
      <c r="A24" s="70">
        <v>13</v>
      </c>
      <c r="B24" s="78" t="s">
        <v>184</v>
      </c>
      <c r="C24" s="395"/>
      <c r="D24" s="75"/>
    </row>
    <row r="25" spans="1:8" s="22" customFormat="1" ht="15.75" customHeight="1" x14ac:dyDescent="0.3">
      <c r="A25" s="70">
        <v>14</v>
      </c>
      <c r="B25" s="78" t="s">
        <v>185</v>
      </c>
      <c r="C25" s="395"/>
      <c r="D25" s="75"/>
    </row>
    <row r="26" spans="1:8" s="22" customFormat="1" ht="15.75" customHeight="1" x14ac:dyDescent="0.3">
      <c r="A26" s="70">
        <v>15</v>
      </c>
      <c r="B26" s="78" t="s">
        <v>186</v>
      </c>
      <c r="C26" s="395"/>
      <c r="D26" s="75"/>
    </row>
    <row r="27" spans="1:8" s="22" customFormat="1" ht="15.75" customHeight="1" x14ac:dyDescent="0.3">
      <c r="A27" s="70">
        <v>16</v>
      </c>
      <c r="B27" s="78" t="s">
        <v>187</v>
      </c>
      <c r="C27" s="395"/>
      <c r="D27" s="75"/>
    </row>
    <row r="28" spans="1:8" s="22" customFormat="1" ht="31.5" customHeight="1" x14ac:dyDescent="0.3">
      <c r="A28" s="81">
        <v>17</v>
      </c>
      <c r="B28" s="78" t="s">
        <v>188</v>
      </c>
      <c r="C28" s="395"/>
      <c r="D28" s="75"/>
    </row>
    <row r="29" spans="1:8" s="22" customFormat="1" ht="31.5" customHeight="1" x14ac:dyDescent="0.3">
      <c r="A29" s="81">
        <v>18</v>
      </c>
      <c r="B29" s="78" t="s">
        <v>189</v>
      </c>
      <c r="C29" s="395"/>
      <c r="D29" s="75"/>
    </row>
    <row r="30" spans="1:8" s="22" customFormat="1" ht="31.5" customHeight="1" x14ac:dyDescent="0.3">
      <c r="A30" s="81">
        <v>19</v>
      </c>
      <c r="B30" s="78" t="s">
        <v>190</v>
      </c>
      <c r="C30" s="395"/>
      <c r="D30" s="75"/>
    </row>
    <row r="31" spans="1:8" s="22" customFormat="1" ht="15.75" customHeight="1" x14ac:dyDescent="0.3">
      <c r="A31" s="70">
        <v>20</v>
      </c>
      <c r="B31" s="78" t="s">
        <v>73</v>
      </c>
      <c r="C31" s="395"/>
      <c r="D31" s="75"/>
      <c r="E31" s="74"/>
    </row>
    <row r="32" spans="1:8" s="22" customFormat="1" ht="15.75" customHeight="1" x14ac:dyDescent="0.3">
      <c r="A32" s="70" t="s">
        <v>191</v>
      </c>
      <c r="B32" s="78" t="s">
        <v>192</v>
      </c>
      <c r="C32" s="395"/>
      <c r="D32" s="75"/>
      <c r="E32" s="74"/>
    </row>
    <row r="33" spans="1:8" s="22" customFormat="1" ht="15.75" customHeight="1" x14ac:dyDescent="0.3">
      <c r="A33" s="70" t="s">
        <v>193</v>
      </c>
      <c r="B33" s="78" t="s">
        <v>194</v>
      </c>
      <c r="C33" s="395"/>
      <c r="D33" s="75"/>
      <c r="E33" s="74"/>
    </row>
    <row r="34" spans="1:8" s="22" customFormat="1" ht="15.75" customHeight="1" x14ac:dyDescent="0.3">
      <c r="A34" s="70" t="s">
        <v>195</v>
      </c>
      <c r="B34" s="75" t="s">
        <v>196</v>
      </c>
      <c r="C34" s="395"/>
      <c r="D34" s="75"/>
      <c r="E34" s="74"/>
    </row>
    <row r="35" spans="1:8" s="22" customFormat="1" ht="15.75" customHeight="1" x14ac:dyDescent="0.3">
      <c r="A35" s="70" t="s">
        <v>197</v>
      </c>
      <c r="B35" s="78" t="s">
        <v>198</v>
      </c>
      <c r="C35" s="395"/>
      <c r="D35" s="75"/>
      <c r="E35" s="74"/>
    </row>
    <row r="36" spans="1:8" s="22" customFormat="1" ht="31.5" customHeight="1" x14ac:dyDescent="0.3">
      <c r="A36" s="81">
        <v>21</v>
      </c>
      <c r="B36" s="78" t="s">
        <v>286</v>
      </c>
      <c r="C36" s="395"/>
      <c r="D36" s="75"/>
      <c r="E36" s="74"/>
    </row>
    <row r="37" spans="1:8" s="22" customFormat="1" ht="15.75" customHeight="1" x14ac:dyDescent="0.3">
      <c r="A37" s="70">
        <v>22</v>
      </c>
      <c r="B37" s="78" t="s">
        <v>199</v>
      </c>
      <c r="C37" s="395"/>
      <c r="D37" s="75"/>
      <c r="E37" s="74"/>
    </row>
    <row r="38" spans="1:8" s="22" customFormat="1" ht="31.5" customHeight="1" x14ac:dyDescent="0.3">
      <c r="A38" s="81">
        <v>23</v>
      </c>
      <c r="B38" s="78" t="s">
        <v>200</v>
      </c>
      <c r="C38" s="395"/>
      <c r="D38" s="75"/>
      <c r="E38" s="74"/>
    </row>
    <row r="39" spans="1:8" s="22" customFormat="1" ht="15.75" customHeight="1" x14ac:dyDescent="0.3">
      <c r="A39" s="70">
        <v>24</v>
      </c>
      <c r="B39" s="78" t="s">
        <v>73</v>
      </c>
      <c r="C39" s="395"/>
      <c r="D39" s="75"/>
      <c r="E39" s="74"/>
    </row>
    <row r="40" spans="1:8" s="22" customFormat="1" ht="15.75" customHeight="1" x14ac:dyDescent="0.3">
      <c r="A40" s="70">
        <v>25</v>
      </c>
      <c r="B40" s="78" t="s">
        <v>201</v>
      </c>
      <c r="C40" s="395"/>
      <c r="D40" s="75"/>
      <c r="E40" s="74"/>
    </row>
    <row r="41" spans="1:8" s="22" customFormat="1" ht="15.75" customHeight="1" x14ac:dyDescent="0.3">
      <c r="A41" s="70" t="s">
        <v>202</v>
      </c>
      <c r="B41" s="78" t="s">
        <v>203</v>
      </c>
      <c r="C41" s="395"/>
      <c r="D41" s="75"/>
      <c r="E41" s="74"/>
    </row>
    <row r="42" spans="1:8" s="22" customFormat="1" ht="31.5" customHeight="1" x14ac:dyDescent="0.3">
      <c r="A42" s="81" t="s">
        <v>204</v>
      </c>
      <c r="B42" s="78" t="s">
        <v>205</v>
      </c>
      <c r="C42" s="395"/>
      <c r="D42" s="75"/>
    </row>
    <row r="43" spans="1:8" s="22" customFormat="1" ht="15.75" customHeight="1" x14ac:dyDescent="0.3">
      <c r="A43" s="70">
        <v>26</v>
      </c>
      <c r="B43" s="78" t="s">
        <v>73</v>
      </c>
      <c r="C43" s="395"/>
      <c r="D43" s="75"/>
      <c r="E43" s="74"/>
    </row>
    <row r="44" spans="1:8" s="22" customFormat="1" ht="15.75" customHeight="1" x14ac:dyDescent="0.3">
      <c r="A44" s="70">
        <v>27</v>
      </c>
      <c r="B44" s="78" t="s">
        <v>287</v>
      </c>
      <c r="C44" s="395"/>
      <c r="D44" s="75"/>
      <c r="E44" s="79"/>
    </row>
    <row r="45" spans="1:8" s="22" customFormat="1" ht="15.75" customHeight="1" x14ac:dyDescent="0.3">
      <c r="A45" s="70" t="s">
        <v>206</v>
      </c>
      <c r="B45" s="78" t="s">
        <v>207</v>
      </c>
      <c r="C45" s="395">
        <v>1935.72</v>
      </c>
      <c r="D45" s="75"/>
      <c r="E45" s="79"/>
    </row>
    <row r="46" spans="1:8" s="22" customFormat="1" ht="15.75" customHeight="1" x14ac:dyDescent="0.3">
      <c r="A46" s="59">
        <v>28</v>
      </c>
      <c r="B46" s="60" t="s">
        <v>208</v>
      </c>
      <c r="C46" s="376">
        <v>-9298.6410638924008</v>
      </c>
      <c r="D46" s="28"/>
    </row>
    <row r="47" spans="1:8" s="22" customFormat="1" ht="15.75" customHeight="1" x14ac:dyDescent="0.3">
      <c r="A47" s="59">
        <v>29</v>
      </c>
      <c r="B47" s="60" t="s">
        <v>209</v>
      </c>
      <c r="C47" s="376">
        <v>169201.3589361076</v>
      </c>
      <c r="D47" s="28"/>
    </row>
    <row r="48" spans="1:8" s="69" customFormat="1" ht="15.75" customHeight="1" x14ac:dyDescent="0.3">
      <c r="A48" s="462" t="s">
        <v>210</v>
      </c>
      <c r="B48" s="462"/>
      <c r="C48" s="462"/>
      <c r="D48" s="462"/>
      <c r="E48" s="68"/>
      <c r="F48" s="68"/>
      <c r="G48" s="68"/>
      <c r="H48" s="68"/>
    </row>
    <row r="49" spans="1:8" s="22" customFormat="1" ht="15.75" customHeight="1" x14ac:dyDescent="0.3">
      <c r="A49" s="70">
        <v>30</v>
      </c>
      <c r="B49" s="78" t="s">
        <v>211</v>
      </c>
      <c r="C49" s="396">
        <v>12846.61926161</v>
      </c>
      <c r="D49" s="73" t="s">
        <v>924</v>
      </c>
    </row>
    <row r="50" spans="1:8" s="22" customFormat="1" ht="15.75" customHeight="1" x14ac:dyDescent="0.3">
      <c r="A50" s="70">
        <v>31</v>
      </c>
      <c r="B50" s="78" t="s">
        <v>212</v>
      </c>
      <c r="C50" s="396"/>
      <c r="D50" s="73"/>
    </row>
    <row r="51" spans="1:8" s="22" customFormat="1" ht="15.75" customHeight="1" x14ac:dyDescent="0.3">
      <c r="A51" s="70">
        <v>32</v>
      </c>
      <c r="B51" s="78" t="s">
        <v>213</v>
      </c>
      <c r="C51" s="396"/>
      <c r="D51" s="73"/>
    </row>
    <row r="52" spans="1:8" s="22" customFormat="1" ht="15.75" customHeight="1" x14ac:dyDescent="0.3">
      <c r="A52" s="70">
        <v>33</v>
      </c>
      <c r="B52" s="78" t="s">
        <v>214</v>
      </c>
      <c r="C52" s="396"/>
      <c r="D52" s="73"/>
    </row>
    <row r="53" spans="1:8" s="22" customFormat="1" ht="15.75" customHeight="1" x14ac:dyDescent="0.3">
      <c r="A53" s="70" t="s">
        <v>215</v>
      </c>
      <c r="B53" s="78" t="s">
        <v>216</v>
      </c>
      <c r="C53" s="396"/>
      <c r="D53" s="73"/>
    </row>
    <row r="54" spans="1:8" s="22" customFormat="1" ht="15.75" customHeight="1" x14ac:dyDescent="0.3">
      <c r="A54" s="70" t="s">
        <v>217</v>
      </c>
      <c r="B54" s="78" t="s">
        <v>218</v>
      </c>
      <c r="C54" s="396"/>
      <c r="D54" s="73"/>
    </row>
    <row r="55" spans="1:8" s="22" customFormat="1" ht="15.75" customHeight="1" x14ac:dyDescent="0.3">
      <c r="A55" s="70">
        <v>34</v>
      </c>
      <c r="B55" s="78" t="s">
        <v>219</v>
      </c>
      <c r="C55" s="396">
        <v>179.98208700999999</v>
      </c>
      <c r="D55" s="73" t="s">
        <v>925</v>
      </c>
    </row>
    <row r="56" spans="1:8" s="22" customFormat="1" ht="15.75" customHeight="1" x14ac:dyDescent="0.3">
      <c r="A56" s="70">
        <v>35</v>
      </c>
      <c r="B56" s="78" t="s">
        <v>220</v>
      </c>
      <c r="C56" s="396"/>
      <c r="D56" s="75"/>
    </row>
    <row r="57" spans="1:8" s="22" customFormat="1" ht="15.75" customHeight="1" x14ac:dyDescent="0.3">
      <c r="A57" s="59">
        <v>36</v>
      </c>
      <c r="B57" s="60" t="s">
        <v>221</v>
      </c>
      <c r="C57" s="376">
        <v>13026.601348619999</v>
      </c>
      <c r="D57" s="28"/>
    </row>
    <row r="58" spans="1:8" s="69" customFormat="1" ht="15.75" customHeight="1" x14ac:dyDescent="0.3">
      <c r="A58" s="462" t="s">
        <v>222</v>
      </c>
      <c r="B58" s="462"/>
      <c r="C58" s="462"/>
      <c r="D58" s="462"/>
      <c r="E58" s="68"/>
      <c r="F58" s="68"/>
      <c r="G58" s="68"/>
      <c r="H58" s="68"/>
    </row>
    <row r="59" spans="1:8" s="22" customFormat="1" ht="15.75" customHeight="1" x14ac:dyDescent="0.3">
      <c r="A59" s="70">
        <v>37</v>
      </c>
      <c r="B59" s="78" t="s">
        <v>223</v>
      </c>
      <c r="C59" s="72"/>
      <c r="D59" s="75"/>
    </row>
    <row r="60" spans="1:8" s="22" customFormat="1" ht="31.5" customHeight="1" x14ac:dyDescent="0.3">
      <c r="A60" s="81">
        <v>38</v>
      </c>
      <c r="B60" s="78" t="s">
        <v>224</v>
      </c>
      <c r="C60" s="72"/>
      <c r="D60" s="75"/>
    </row>
    <row r="61" spans="1:8" s="22" customFormat="1" ht="31.5" customHeight="1" x14ac:dyDescent="0.3">
      <c r="A61" s="81">
        <v>39</v>
      </c>
      <c r="B61" s="78" t="s">
        <v>225</v>
      </c>
      <c r="C61" s="72"/>
      <c r="D61" s="75"/>
    </row>
    <row r="62" spans="1:8" s="22" customFormat="1" ht="31.5" customHeight="1" x14ac:dyDescent="0.3">
      <c r="A62" s="81">
        <v>40</v>
      </c>
      <c r="B62" s="78" t="s">
        <v>226</v>
      </c>
      <c r="C62" s="72"/>
      <c r="D62" s="75"/>
    </row>
    <row r="63" spans="1:8" s="22" customFormat="1" ht="15.75" customHeight="1" x14ac:dyDescent="0.3">
      <c r="A63" s="70">
        <v>41</v>
      </c>
      <c r="B63" s="78" t="s">
        <v>73</v>
      </c>
      <c r="C63" s="72"/>
      <c r="D63" s="75"/>
    </row>
    <row r="64" spans="1:8" s="22" customFormat="1" ht="15.75" customHeight="1" x14ac:dyDescent="0.3">
      <c r="A64" s="70">
        <v>42</v>
      </c>
      <c r="B64" s="78" t="s">
        <v>288</v>
      </c>
      <c r="C64" s="72"/>
      <c r="D64" s="75"/>
    </row>
    <row r="65" spans="1:8" s="22" customFormat="1" ht="15.75" customHeight="1" x14ac:dyDescent="0.3">
      <c r="A65" s="70" t="s">
        <v>227</v>
      </c>
      <c r="B65" s="78" t="s">
        <v>228</v>
      </c>
      <c r="C65" s="72"/>
      <c r="D65" s="75"/>
    </row>
    <row r="66" spans="1:8" s="22" customFormat="1" ht="15.75" customHeight="1" x14ac:dyDescent="0.3">
      <c r="A66" s="59">
        <v>43</v>
      </c>
      <c r="B66" s="60" t="s">
        <v>229</v>
      </c>
      <c r="C66" s="28"/>
      <c r="D66" s="28"/>
    </row>
    <row r="67" spans="1:8" s="22" customFormat="1" ht="15.75" customHeight="1" x14ac:dyDescent="0.3">
      <c r="A67" s="59">
        <v>44</v>
      </c>
      <c r="B67" s="60" t="s">
        <v>230</v>
      </c>
      <c r="C67" s="376">
        <v>13026.601348619999</v>
      </c>
      <c r="D67" s="28"/>
    </row>
    <row r="68" spans="1:8" s="22" customFormat="1" ht="15.75" customHeight="1" x14ac:dyDescent="0.3">
      <c r="A68" s="59">
        <v>45</v>
      </c>
      <c r="B68" s="60" t="s">
        <v>231</v>
      </c>
      <c r="C68" s="376">
        <v>182227.9602847276</v>
      </c>
      <c r="D68" s="28"/>
    </row>
    <row r="69" spans="1:8" s="69" customFormat="1" ht="15.75" customHeight="1" x14ac:dyDescent="0.3">
      <c r="A69" s="462" t="s">
        <v>232</v>
      </c>
      <c r="B69" s="462"/>
      <c r="C69" s="462"/>
      <c r="D69" s="462"/>
      <c r="E69" s="68"/>
      <c r="F69" s="68"/>
      <c r="G69" s="68"/>
      <c r="H69" s="68"/>
    </row>
    <row r="70" spans="1:8" s="22" customFormat="1" ht="15.75" customHeight="1" x14ac:dyDescent="0.3">
      <c r="A70" s="70">
        <v>46</v>
      </c>
      <c r="B70" s="78" t="s">
        <v>211</v>
      </c>
      <c r="C70" s="395">
        <v>21696.116725599997</v>
      </c>
      <c r="D70" s="73" t="s">
        <v>926</v>
      </c>
    </row>
    <row r="71" spans="1:8" s="22" customFormat="1" ht="15.75" customHeight="1" x14ac:dyDescent="0.3">
      <c r="A71" s="70">
        <v>47</v>
      </c>
      <c r="B71" s="78" t="s">
        <v>233</v>
      </c>
      <c r="C71" s="72"/>
      <c r="D71" s="75"/>
    </row>
    <row r="72" spans="1:8" s="22" customFormat="1" ht="15.75" customHeight="1" x14ac:dyDescent="0.3">
      <c r="A72" s="70" t="s">
        <v>234</v>
      </c>
      <c r="B72" s="78" t="s">
        <v>235</v>
      </c>
      <c r="C72" s="72"/>
      <c r="D72" s="75"/>
    </row>
    <row r="73" spans="1:8" s="22" customFormat="1" ht="15.75" customHeight="1" x14ac:dyDescent="0.3">
      <c r="A73" s="70" t="s">
        <v>236</v>
      </c>
      <c r="B73" s="78" t="s">
        <v>237</v>
      </c>
      <c r="C73" s="72"/>
      <c r="D73" s="75"/>
    </row>
    <row r="74" spans="1:8" s="22" customFormat="1" ht="31.5" customHeight="1" x14ac:dyDescent="0.3">
      <c r="A74" s="81">
        <v>48</v>
      </c>
      <c r="B74" s="78" t="s">
        <v>238</v>
      </c>
      <c r="C74" s="72"/>
      <c r="D74" s="75"/>
    </row>
    <row r="75" spans="1:8" s="22" customFormat="1" ht="15.75" customHeight="1" x14ac:dyDescent="0.3">
      <c r="A75" s="70">
        <v>49</v>
      </c>
      <c r="B75" s="78" t="s">
        <v>239</v>
      </c>
      <c r="C75" s="72"/>
      <c r="D75" s="75"/>
    </row>
    <row r="76" spans="1:8" s="22" customFormat="1" ht="15.75" customHeight="1" x14ac:dyDescent="0.3">
      <c r="A76" s="70">
        <v>50</v>
      </c>
      <c r="B76" s="78" t="s">
        <v>240</v>
      </c>
      <c r="C76" s="72"/>
      <c r="D76" s="75"/>
    </row>
    <row r="77" spans="1:8" s="22" customFormat="1" ht="15.75" customHeight="1" x14ac:dyDescent="0.3">
      <c r="A77" s="59">
        <v>51</v>
      </c>
      <c r="B77" s="60" t="s">
        <v>241</v>
      </c>
      <c r="C77" s="376">
        <v>21696.116725599997</v>
      </c>
      <c r="D77" s="28"/>
    </row>
    <row r="78" spans="1:8" s="69" customFormat="1" ht="15.75" customHeight="1" x14ac:dyDescent="0.3">
      <c r="A78" s="462" t="s">
        <v>242</v>
      </c>
      <c r="B78" s="462"/>
      <c r="C78" s="462"/>
      <c r="D78" s="462"/>
      <c r="E78" s="68"/>
      <c r="F78" s="68"/>
      <c r="G78" s="68"/>
      <c r="H78" s="68"/>
    </row>
    <row r="79" spans="1:8" s="22" customFormat="1" ht="15.75" customHeight="1" x14ac:dyDescent="0.3">
      <c r="A79" s="70">
        <v>52</v>
      </c>
      <c r="B79" s="78" t="s">
        <v>243</v>
      </c>
      <c r="C79" s="72"/>
      <c r="D79" s="75"/>
    </row>
    <row r="80" spans="1:8" s="22" customFormat="1" ht="31.5" customHeight="1" x14ac:dyDescent="0.3">
      <c r="A80" s="81">
        <v>53</v>
      </c>
      <c r="B80" s="78" t="s">
        <v>244</v>
      </c>
      <c r="C80" s="72"/>
      <c r="D80" s="75"/>
    </row>
    <row r="81" spans="1:8" s="22" customFormat="1" ht="31.5" customHeight="1" x14ac:dyDescent="0.3">
      <c r="A81" s="81">
        <v>54</v>
      </c>
      <c r="B81" s="78" t="s">
        <v>245</v>
      </c>
      <c r="C81" s="72"/>
      <c r="D81" s="75"/>
    </row>
    <row r="82" spans="1:8" s="22" customFormat="1" ht="15.75" customHeight="1" x14ac:dyDescent="0.3">
      <c r="A82" s="70" t="s">
        <v>246</v>
      </c>
      <c r="B82" s="78" t="s">
        <v>73</v>
      </c>
      <c r="C82" s="72"/>
      <c r="D82" s="75"/>
    </row>
    <row r="83" spans="1:8" s="22" customFormat="1" ht="31.5" customHeight="1" x14ac:dyDescent="0.3">
      <c r="A83" s="81">
        <v>55</v>
      </c>
      <c r="B83" s="78" t="s">
        <v>247</v>
      </c>
      <c r="C83" s="395">
        <v>-1032.192916</v>
      </c>
      <c r="D83" s="73" t="s">
        <v>927</v>
      </c>
    </row>
    <row r="84" spans="1:8" s="22" customFormat="1" ht="15.75" customHeight="1" x14ac:dyDescent="0.3">
      <c r="A84" s="70">
        <v>56</v>
      </c>
      <c r="B84" s="78" t="s">
        <v>73</v>
      </c>
      <c r="C84" s="72"/>
      <c r="D84" s="75"/>
    </row>
    <row r="85" spans="1:8" s="22" customFormat="1" ht="15.75" customHeight="1" x14ac:dyDescent="0.3">
      <c r="A85" s="70" t="s">
        <v>289</v>
      </c>
      <c r="B85" s="75" t="s">
        <v>248</v>
      </c>
      <c r="C85" s="77"/>
      <c r="D85" s="75"/>
    </row>
    <row r="86" spans="1:8" s="22" customFormat="1" ht="15.75" customHeight="1" x14ac:dyDescent="0.3">
      <c r="A86" s="70" t="s">
        <v>249</v>
      </c>
      <c r="B86" s="75" t="s">
        <v>250</v>
      </c>
      <c r="C86" s="77"/>
      <c r="D86" s="75"/>
    </row>
    <row r="87" spans="1:8" s="22" customFormat="1" ht="15.75" customHeight="1" x14ac:dyDescent="0.3">
      <c r="A87" s="59">
        <v>57</v>
      </c>
      <c r="B87" s="60" t="s">
        <v>251</v>
      </c>
      <c r="C87" s="28"/>
      <c r="D87" s="28"/>
    </row>
    <row r="88" spans="1:8" s="22" customFormat="1" ht="15.75" customHeight="1" x14ac:dyDescent="0.3">
      <c r="A88" s="59">
        <v>58</v>
      </c>
      <c r="B88" s="60" t="s">
        <v>252</v>
      </c>
      <c r="C88" s="376">
        <v>20663.923809599997</v>
      </c>
      <c r="D88" s="28"/>
    </row>
    <row r="89" spans="1:8" s="22" customFormat="1" ht="15.75" customHeight="1" x14ac:dyDescent="0.3">
      <c r="A89" s="59">
        <v>59</v>
      </c>
      <c r="B89" s="60" t="s">
        <v>253</v>
      </c>
      <c r="C89" s="376">
        <v>202891.8840943276</v>
      </c>
      <c r="D89" s="28"/>
    </row>
    <row r="90" spans="1:8" s="22" customFormat="1" ht="15.75" customHeight="1" x14ac:dyDescent="0.3">
      <c r="A90" s="59">
        <v>60</v>
      </c>
      <c r="B90" s="60" t="s">
        <v>254</v>
      </c>
      <c r="C90" s="376">
        <v>746408.42910374119</v>
      </c>
      <c r="D90" s="28"/>
    </row>
    <row r="91" spans="1:8" s="69" customFormat="1" ht="15.75" customHeight="1" x14ac:dyDescent="0.3">
      <c r="A91" s="462" t="s">
        <v>255</v>
      </c>
      <c r="B91" s="462"/>
      <c r="C91" s="462"/>
      <c r="D91" s="462"/>
      <c r="E91" s="68"/>
      <c r="F91" s="68"/>
      <c r="G91" s="68"/>
      <c r="H91" s="68"/>
    </row>
    <row r="92" spans="1:8" s="22" customFormat="1" ht="15.75" customHeight="1" x14ac:dyDescent="0.3">
      <c r="A92" s="70">
        <v>61</v>
      </c>
      <c r="B92" s="78" t="s">
        <v>256</v>
      </c>
      <c r="C92" s="397">
        <v>0.22668956217867545</v>
      </c>
      <c r="D92" s="82"/>
    </row>
    <row r="93" spans="1:8" s="22" customFormat="1" ht="15.75" customHeight="1" x14ac:dyDescent="0.3">
      <c r="A93" s="70">
        <v>62</v>
      </c>
      <c r="B93" s="78" t="s">
        <v>257</v>
      </c>
      <c r="C93" s="397">
        <v>0.24414247333569752</v>
      </c>
      <c r="D93" s="82"/>
    </row>
    <row r="94" spans="1:8" s="22" customFormat="1" ht="15.75" customHeight="1" x14ac:dyDescent="0.3">
      <c r="A94" s="70">
        <v>63</v>
      </c>
      <c r="B94" s="78" t="s">
        <v>258</v>
      </c>
      <c r="C94" s="397">
        <v>0.27182704815328435</v>
      </c>
      <c r="D94" s="82"/>
    </row>
    <row r="95" spans="1:8" s="22" customFormat="1" ht="15.75" customHeight="1" x14ac:dyDescent="0.3">
      <c r="A95" s="70">
        <v>64</v>
      </c>
      <c r="B95" s="78" t="s">
        <v>259</v>
      </c>
      <c r="C95" s="397">
        <v>7.4999999999999997E-2</v>
      </c>
      <c r="D95" s="82"/>
    </row>
    <row r="96" spans="1:8" s="22" customFormat="1" ht="15.75" customHeight="1" x14ac:dyDescent="0.3">
      <c r="A96" s="70">
        <v>65</v>
      </c>
      <c r="B96" s="75" t="s">
        <v>260</v>
      </c>
      <c r="C96" s="397">
        <v>2.5000000000000001E-2</v>
      </c>
      <c r="D96" s="82"/>
    </row>
    <row r="97" spans="1:8" s="22" customFormat="1" ht="15.75" customHeight="1" x14ac:dyDescent="0.3">
      <c r="A97" s="70">
        <v>66</v>
      </c>
      <c r="B97" s="75" t="s">
        <v>261</v>
      </c>
      <c r="C97" s="397">
        <v>0</v>
      </c>
      <c r="D97" s="82"/>
    </row>
    <row r="98" spans="1:8" s="22" customFormat="1" ht="15.75" customHeight="1" x14ac:dyDescent="0.3">
      <c r="A98" s="70">
        <v>67</v>
      </c>
      <c r="B98" s="75" t="s">
        <v>262</v>
      </c>
      <c r="C98" s="397">
        <v>0.03</v>
      </c>
      <c r="D98" s="82"/>
    </row>
    <row r="99" spans="1:8" s="22" customFormat="1" ht="15.75" customHeight="1" x14ac:dyDescent="0.3">
      <c r="A99" s="70" t="s">
        <v>263</v>
      </c>
      <c r="B99" s="78" t="s">
        <v>264</v>
      </c>
      <c r="C99" s="397">
        <v>0.02</v>
      </c>
      <c r="D99" s="82"/>
    </row>
    <row r="100" spans="1:8" s="22" customFormat="1" ht="15.75" customHeight="1" x14ac:dyDescent="0.3">
      <c r="A100" s="70" t="s">
        <v>265</v>
      </c>
      <c r="B100" s="78" t="s">
        <v>266</v>
      </c>
      <c r="C100" s="397"/>
      <c r="D100" s="82"/>
    </row>
    <row r="101" spans="1:8" s="22" customFormat="1" ht="15.75" customHeight="1" x14ac:dyDescent="0.3">
      <c r="A101" s="83">
        <v>68</v>
      </c>
      <c r="B101" s="84" t="s">
        <v>267</v>
      </c>
      <c r="C101" s="398">
        <v>0.18168956217867546</v>
      </c>
      <c r="D101" s="85"/>
    </row>
    <row r="102" spans="1:8" s="69" customFormat="1" ht="15.75" customHeight="1" x14ac:dyDescent="0.3">
      <c r="A102" s="462" t="s">
        <v>268</v>
      </c>
      <c r="B102" s="462"/>
      <c r="C102" s="462"/>
      <c r="D102" s="462"/>
      <c r="E102" s="68"/>
      <c r="F102" s="68"/>
      <c r="G102" s="68"/>
      <c r="H102" s="68"/>
    </row>
    <row r="103" spans="1:8" s="22" customFormat="1" ht="15.75" customHeight="1" x14ac:dyDescent="0.3">
      <c r="A103" s="70">
        <v>69</v>
      </c>
      <c r="B103" s="80" t="s">
        <v>269</v>
      </c>
      <c r="C103" s="72"/>
      <c r="D103" s="75"/>
    </row>
    <row r="104" spans="1:8" s="22" customFormat="1" ht="15.75" customHeight="1" x14ac:dyDescent="0.3">
      <c r="A104" s="70">
        <v>70</v>
      </c>
      <c r="B104" s="80" t="s">
        <v>73</v>
      </c>
      <c r="C104" s="72"/>
      <c r="D104" s="75"/>
    </row>
    <row r="105" spans="1:8" s="22" customFormat="1" ht="15.75" customHeight="1" x14ac:dyDescent="0.3">
      <c r="A105" s="83">
        <v>71</v>
      </c>
      <c r="B105" s="84" t="s">
        <v>269</v>
      </c>
      <c r="C105" s="85"/>
      <c r="D105" s="85"/>
    </row>
    <row r="106" spans="1:8" s="69" customFormat="1" ht="15.75" customHeight="1" x14ac:dyDescent="0.3">
      <c r="A106" s="462" t="s">
        <v>270</v>
      </c>
      <c r="B106" s="462"/>
      <c r="C106" s="462"/>
      <c r="D106" s="462"/>
      <c r="E106" s="68"/>
      <c r="F106" s="68"/>
      <c r="G106" s="68"/>
      <c r="H106" s="68"/>
    </row>
    <row r="107" spans="1:8" s="22" customFormat="1" ht="31.5" customHeight="1" x14ac:dyDescent="0.3">
      <c r="A107" s="81">
        <v>72</v>
      </c>
      <c r="B107" s="75" t="s">
        <v>290</v>
      </c>
      <c r="C107" s="399">
        <v>3008.367933</v>
      </c>
      <c r="D107" s="73" t="s">
        <v>928</v>
      </c>
    </row>
    <row r="108" spans="1:8" s="22" customFormat="1" ht="31.5" customHeight="1" x14ac:dyDescent="0.3">
      <c r="A108" s="81">
        <v>73</v>
      </c>
      <c r="B108" s="78" t="s">
        <v>271</v>
      </c>
      <c r="C108" s="395">
        <v>8892.1379890000007</v>
      </c>
      <c r="D108" s="73" t="s">
        <v>929</v>
      </c>
    </row>
    <row r="109" spans="1:8" s="22" customFormat="1" ht="15.75" customHeight="1" x14ac:dyDescent="0.3">
      <c r="A109" s="70">
        <v>74</v>
      </c>
      <c r="B109" s="78" t="s">
        <v>73</v>
      </c>
      <c r="C109" s="72"/>
      <c r="D109" s="73"/>
    </row>
    <row r="110" spans="1:8" s="22" customFormat="1" ht="15.75" customHeight="1" x14ac:dyDescent="0.3">
      <c r="A110" s="83">
        <v>75</v>
      </c>
      <c r="B110" s="84" t="s">
        <v>291</v>
      </c>
      <c r="C110" s="417">
        <v>478.56857000000002</v>
      </c>
      <c r="D110" s="416" t="s">
        <v>930</v>
      </c>
    </row>
    <row r="111" spans="1:8" s="69" customFormat="1" ht="15.75" customHeight="1" x14ac:dyDescent="0.3">
      <c r="A111" s="462" t="s">
        <v>272</v>
      </c>
      <c r="B111" s="462"/>
      <c r="C111" s="462"/>
      <c r="D111" s="462"/>
      <c r="E111" s="68"/>
      <c r="F111" s="68"/>
      <c r="G111" s="68"/>
      <c r="H111" s="68"/>
    </row>
    <row r="112" spans="1:8" s="22" customFormat="1" ht="15.75" customHeight="1" x14ac:dyDescent="0.3">
      <c r="A112" s="70">
        <v>76</v>
      </c>
      <c r="B112" s="78" t="s">
        <v>273</v>
      </c>
      <c r="C112" s="72"/>
      <c r="D112" s="75"/>
    </row>
    <row r="113" spans="1:8" s="22" customFormat="1" ht="15.75" customHeight="1" x14ac:dyDescent="0.3">
      <c r="A113" s="70">
        <v>77</v>
      </c>
      <c r="B113" s="78" t="s">
        <v>274</v>
      </c>
      <c r="C113" s="395">
        <v>9330.1053637967652</v>
      </c>
      <c r="D113" s="75"/>
    </row>
    <row r="114" spans="1:8" s="22" customFormat="1" ht="15.75" customHeight="1" x14ac:dyDescent="0.3">
      <c r="A114" s="70">
        <v>78</v>
      </c>
      <c r="B114" s="78" t="s">
        <v>275</v>
      </c>
      <c r="C114" s="72"/>
      <c r="D114" s="75"/>
    </row>
    <row r="115" spans="1:8" s="22" customFormat="1" ht="15.75" customHeight="1" x14ac:dyDescent="0.3">
      <c r="A115" s="83">
        <v>79</v>
      </c>
      <c r="B115" s="84" t="s">
        <v>276</v>
      </c>
      <c r="C115" s="85"/>
      <c r="D115" s="85"/>
    </row>
    <row r="116" spans="1:8" s="69" customFormat="1" ht="15.75" customHeight="1" x14ac:dyDescent="0.3">
      <c r="A116" s="462" t="s">
        <v>277</v>
      </c>
      <c r="B116" s="462"/>
      <c r="C116" s="462"/>
      <c r="D116" s="462"/>
      <c r="E116" s="68"/>
      <c r="F116" s="68"/>
      <c r="G116" s="68"/>
      <c r="H116" s="68"/>
    </row>
    <row r="117" spans="1:8" s="22" customFormat="1" ht="15.75" customHeight="1" x14ac:dyDescent="0.3">
      <c r="A117" s="70">
        <v>80</v>
      </c>
      <c r="B117" s="78" t="s">
        <v>278</v>
      </c>
      <c r="C117" s="78"/>
      <c r="D117" s="75"/>
    </row>
    <row r="118" spans="1:8" s="22" customFormat="1" ht="15.75" customHeight="1" x14ac:dyDescent="0.3">
      <c r="A118" s="70">
        <v>81</v>
      </c>
      <c r="B118" s="78" t="s">
        <v>279</v>
      </c>
      <c r="C118" s="78"/>
      <c r="D118" s="75"/>
    </row>
    <row r="119" spans="1:8" s="22" customFormat="1" ht="15.75" customHeight="1" x14ac:dyDescent="0.3">
      <c r="A119" s="70">
        <v>82</v>
      </c>
      <c r="B119" s="78" t="s">
        <v>281</v>
      </c>
      <c r="C119" s="71"/>
      <c r="D119" s="75"/>
    </row>
    <row r="120" spans="1:8" s="22" customFormat="1" ht="15.75" customHeight="1" x14ac:dyDescent="0.3">
      <c r="A120" s="70">
        <v>83</v>
      </c>
      <c r="B120" s="78" t="s">
        <v>282</v>
      </c>
      <c r="C120" s="71"/>
      <c r="D120" s="75"/>
    </row>
    <row r="121" spans="1:8" s="22" customFormat="1" ht="15.75" customHeight="1" x14ac:dyDescent="0.3">
      <c r="A121" s="70">
        <v>84</v>
      </c>
      <c r="B121" s="78" t="s">
        <v>283</v>
      </c>
      <c r="C121" s="71"/>
      <c r="D121" s="75"/>
    </row>
    <row r="122" spans="1:8" s="22" customFormat="1" ht="15.75" customHeight="1" x14ac:dyDescent="0.3">
      <c r="A122" s="70">
        <v>85</v>
      </c>
      <c r="B122" s="78" t="s">
        <v>284</v>
      </c>
      <c r="C122" s="71"/>
      <c r="D122" s="75"/>
    </row>
    <row r="123" spans="1:8" x14ac:dyDescent="0.3">
      <c r="A123" s="65"/>
      <c r="B123" s="62"/>
      <c r="C123" s="62"/>
      <c r="D123" s="62"/>
    </row>
    <row r="124" spans="1:8" x14ac:dyDescent="0.3">
      <c r="A124" s="65"/>
    </row>
    <row r="125" spans="1:8" x14ac:dyDescent="0.3">
      <c r="A125" s="66"/>
    </row>
    <row r="126" spans="1:8" x14ac:dyDescent="0.3">
      <c r="A126" s="66"/>
    </row>
    <row r="127" spans="1:8" x14ac:dyDescent="0.3">
      <c r="A127" s="66"/>
    </row>
    <row r="128" spans="1:8" x14ac:dyDescent="0.3">
      <c r="A128" s="66"/>
    </row>
  </sheetData>
  <mergeCells count="12">
    <mergeCell ref="A111:D111"/>
    <mergeCell ref="A116:D116"/>
    <mergeCell ref="A78:D78"/>
    <mergeCell ref="A106:D106"/>
    <mergeCell ref="A91:D91"/>
    <mergeCell ref="A102:D102"/>
    <mergeCell ref="A4:B4"/>
    <mergeCell ref="A5:D5"/>
    <mergeCell ref="A17:D17"/>
    <mergeCell ref="A69:D69"/>
    <mergeCell ref="A58:D58"/>
    <mergeCell ref="A48:D48"/>
  </mergeCells>
  <hyperlinks>
    <hyperlink ref="F4" location="Index!A1" display="Index" xr:uid="{8CF81C4B-E762-446A-BDC2-B6C85E12BCEC}"/>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B45E6"/>
  </sheetPr>
  <dimension ref="A1:F12"/>
  <sheetViews>
    <sheetView showGridLines="0" workbookViewId="0"/>
  </sheetViews>
  <sheetFormatPr defaultColWidth="8.88671875" defaultRowHeight="13.8" x14ac:dyDescent="0.3"/>
  <cols>
    <col min="1" max="1" width="5.5546875" style="8" customWidth="1"/>
    <col min="2" max="2" width="65.33203125" style="8" customWidth="1"/>
    <col min="3" max="3" width="2.33203125" style="8" customWidth="1"/>
    <col min="4" max="4" width="65.5546875" style="8" customWidth="1"/>
    <col min="5" max="5" width="4.109375" style="8" customWidth="1"/>
    <col min="6" max="16384" width="8.88671875" style="8"/>
  </cols>
  <sheetData>
    <row r="1" spans="1:6" x14ac:dyDescent="0.3">
      <c r="A1" s="254" t="s">
        <v>847</v>
      </c>
    </row>
    <row r="2" spans="1:6" x14ac:dyDescent="0.3">
      <c r="A2" s="359" t="s">
        <v>848</v>
      </c>
    </row>
    <row r="3" spans="1:6" x14ac:dyDescent="0.3">
      <c r="A3" s="359"/>
    </row>
    <row r="4" spans="1:6" x14ac:dyDescent="0.3">
      <c r="A4" s="121"/>
    </row>
    <row r="5" spans="1:6" ht="33" customHeight="1" x14ac:dyDescent="0.3">
      <c r="A5" s="561" t="s">
        <v>567</v>
      </c>
      <c r="B5" s="561"/>
      <c r="C5" s="561"/>
      <c r="D5" s="561"/>
      <c r="F5" s="201" t="s">
        <v>303</v>
      </c>
    </row>
    <row r="6" spans="1:6" ht="82.8" x14ac:dyDescent="0.3">
      <c r="A6" s="255" t="s">
        <v>55</v>
      </c>
      <c r="B6" s="256" t="s">
        <v>561</v>
      </c>
      <c r="C6" s="256"/>
      <c r="D6" s="256" t="s">
        <v>912</v>
      </c>
    </row>
    <row r="7" spans="1:6" ht="41.4" x14ac:dyDescent="0.3">
      <c r="A7" s="255" t="s">
        <v>56</v>
      </c>
      <c r="B7" s="256" t="s">
        <v>562</v>
      </c>
      <c r="C7" s="256"/>
      <c r="D7" s="256" t="s">
        <v>913</v>
      </c>
    </row>
    <row r="8" spans="1:6" ht="96.6" x14ac:dyDescent="0.3">
      <c r="A8" s="255" t="s">
        <v>57</v>
      </c>
      <c r="B8" s="256" t="s">
        <v>563</v>
      </c>
      <c r="C8" s="256"/>
      <c r="D8" s="256" t="s">
        <v>914</v>
      </c>
    </row>
    <row r="9" spans="1:6" ht="69" x14ac:dyDescent="0.3">
      <c r="A9" s="255" t="s">
        <v>99</v>
      </c>
      <c r="B9" s="256" t="s">
        <v>849</v>
      </c>
      <c r="C9" s="256"/>
      <c r="D9" s="256" t="s">
        <v>915</v>
      </c>
    </row>
    <row r="10" spans="1:6" x14ac:dyDescent="0.3">
      <c r="A10" s="255" t="s">
        <v>100</v>
      </c>
      <c r="B10" s="256" t="s">
        <v>564</v>
      </c>
      <c r="C10" s="256"/>
      <c r="D10" s="256" t="s">
        <v>916</v>
      </c>
    </row>
    <row r="11" spans="1:6" ht="69" x14ac:dyDescent="0.3">
      <c r="A11" s="255" t="s">
        <v>316</v>
      </c>
      <c r="B11" s="256" t="s">
        <v>565</v>
      </c>
      <c r="C11" s="256"/>
      <c r="D11" s="256" t="s">
        <v>917</v>
      </c>
    </row>
    <row r="12" spans="1:6" ht="27.6" x14ac:dyDescent="0.3">
      <c r="A12" s="255" t="s">
        <v>280</v>
      </c>
      <c r="B12" s="256" t="s">
        <v>566</v>
      </c>
      <c r="C12" s="256"/>
      <c r="D12" s="256" t="s">
        <v>918</v>
      </c>
    </row>
  </sheetData>
  <mergeCells count="1">
    <mergeCell ref="A5:D5"/>
  </mergeCells>
  <hyperlinks>
    <hyperlink ref="F5" location="Index!A1" display="Index" xr:uid="{00000000-0004-0000-20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B45E6"/>
  </sheetPr>
  <dimension ref="A1:Y42"/>
  <sheetViews>
    <sheetView showGridLines="0" zoomScaleNormal="100" workbookViewId="0"/>
  </sheetViews>
  <sheetFormatPr defaultColWidth="9.33203125" defaultRowHeight="14.4" x14ac:dyDescent="0.3"/>
  <cols>
    <col min="1" max="1" width="6.88671875" customWidth="1"/>
    <col min="2" max="2" width="58.88671875" customWidth="1"/>
    <col min="3" max="3" width="13.6640625" customWidth="1"/>
    <col min="4" max="4" width="16" customWidth="1"/>
    <col min="5" max="5" width="18.33203125" customWidth="1"/>
    <col min="6" max="6" width="12.5546875" customWidth="1"/>
    <col min="7" max="7" width="17.6640625" customWidth="1"/>
    <col min="8" max="8" width="3" customWidth="1"/>
    <col min="9" max="9" width="10.109375" customWidth="1"/>
  </cols>
  <sheetData>
    <row r="1" spans="1:25" x14ac:dyDescent="0.3">
      <c r="A1" s="41" t="s">
        <v>556</v>
      </c>
    </row>
    <row r="2" spans="1:25" x14ac:dyDescent="0.3">
      <c r="A2" s="365" t="s">
        <v>850</v>
      </c>
    </row>
    <row r="3" spans="1:25" s="63" customFormat="1" x14ac:dyDescent="0.3">
      <c r="A3" s="562"/>
      <c r="B3" s="562"/>
      <c r="C3" s="237" t="s">
        <v>55</v>
      </c>
      <c r="D3" s="237" t="s">
        <v>56</v>
      </c>
      <c r="E3" s="237" t="s">
        <v>57</v>
      </c>
      <c r="F3" s="237" t="s">
        <v>99</v>
      </c>
      <c r="G3" s="238" t="s">
        <v>100</v>
      </c>
    </row>
    <row r="4" spans="1:25" ht="20.100000000000001" customHeight="1" x14ac:dyDescent="0.3">
      <c r="A4" s="550"/>
      <c r="B4" s="550"/>
      <c r="C4" s="468" t="s">
        <v>518</v>
      </c>
      <c r="D4" s="468"/>
      <c r="E4" s="468"/>
      <c r="F4" s="468"/>
      <c r="G4" s="465" t="s">
        <v>519</v>
      </c>
      <c r="I4" s="201" t="s">
        <v>303</v>
      </c>
    </row>
    <row r="5" spans="1:25" ht="20.100000000000001" customHeight="1" x14ac:dyDescent="0.3">
      <c r="A5" s="550" t="s">
        <v>327</v>
      </c>
      <c r="B5" s="550"/>
      <c r="C5" s="130" t="s">
        <v>520</v>
      </c>
      <c r="D5" s="130" t="s">
        <v>521</v>
      </c>
      <c r="E5" s="130" t="s">
        <v>522</v>
      </c>
      <c r="F5" s="130" t="s">
        <v>523</v>
      </c>
      <c r="G5" s="466"/>
    </row>
    <row r="6" spans="1:25" s="18" customFormat="1" ht="15.75" customHeight="1" x14ac:dyDescent="0.3">
      <c r="A6" s="555" t="s">
        <v>524</v>
      </c>
      <c r="B6" s="555"/>
      <c r="C6" s="555"/>
      <c r="D6" s="243"/>
      <c r="E6" s="243"/>
      <c r="F6" s="243"/>
      <c r="G6" s="243"/>
      <c r="H6" s="208"/>
      <c r="I6" s="208"/>
      <c r="J6" s="208"/>
      <c r="K6" s="208"/>
      <c r="L6" s="208"/>
      <c r="M6" s="206"/>
      <c r="N6" s="555"/>
      <c r="O6" s="555"/>
      <c r="P6" s="555"/>
      <c r="Q6" s="206"/>
      <c r="R6" s="206"/>
      <c r="S6" s="206"/>
      <c r="T6" s="206"/>
      <c r="U6" s="206"/>
      <c r="V6" s="206"/>
      <c r="W6" s="206"/>
      <c r="X6" s="206"/>
      <c r="Y6" s="206"/>
    </row>
    <row r="7" spans="1:25" s="240" customFormat="1" ht="15.75" customHeight="1" x14ac:dyDescent="0.3">
      <c r="A7" s="403">
        <v>1</v>
      </c>
      <c r="B7" s="404" t="s">
        <v>525</v>
      </c>
      <c r="C7" s="244">
        <v>197672</v>
      </c>
      <c r="D7" s="244">
        <f t="shared" ref="D7:F7" si="0">SUM(D8)</f>
        <v>0</v>
      </c>
      <c r="E7" s="244">
        <f t="shared" si="0"/>
        <v>0</v>
      </c>
      <c r="F7" s="244">
        <f t="shared" si="0"/>
        <v>0</v>
      </c>
      <c r="G7" s="244">
        <v>197672</v>
      </c>
    </row>
    <row r="8" spans="1:25" s="8" customFormat="1" ht="15.75" customHeight="1" x14ac:dyDescent="0.3">
      <c r="A8" s="405">
        <v>2</v>
      </c>
      <c r="B8" s="406" t="s">
        <v>526</v>
      </c>
      <c r="C8" s="245">
        <v>197672</v>
      </c>
      <c r="D8" s="245"/>
      <c r="E8" s="245"/>
      <c r="F8" s="402"/>
      <c r="G8" s="245">
        <v>197672</v>
      </c>
    </row>
    <row r="9" spans="1:25" s="8" customFormat="1" ht="15.75" customHeight="1" x14ac:dyDescent="0.3">
      <c r="A9" s="405">
        <v>3</v>
      </c>
      <c r="B9" s="406" t="s">
        <v>527</v>
      </c>
      <c r="C9" s="209"/>
      <c r="D9" s="245"/>
      <c r="E9" s="245"/>
      <c r="F9" s="402"/>
      <c r="G9" s="402"/>
    </row>
    <row r="10" spans="1:25" s="240" customFormat="1" ht="15.75" customHeight="1" x14ac:dyDescent="0.3">
      <c r="A10" s="407">
        <v>4</v>
      </c>
      <c r="B10" s="404" t="s">
        <v>528</v>
      </c>
      <c r="C10" s="209"/>
      <c r="D10" s="244">
        <f>SUM(D11:D12)</f>
        <v>311209.74313037412</v>
      </c>
      <c r="E10" s="244">
        <f t="shared" ref="E10:G10" si="1">SUM(E11:E12)</f>
        <v>4088.6349132934247</v>
      </c>
      <c r="F10" s="244">
        <f t="shared" si="1"/>
        <v>60634.642237857523</v>
      </c>
      <c r="G10" s="244">
        <f t="shared" si="1"/>
        <v>351729.84331868187</v>
      </c>
    </row>
    <row r="11" spans="1:25" s="8" customFormat="1" ht="15.75" customHeight="1" x14ac:dyDescent="0.3">
      <c r="A11" s="405">
        <v>5</v>
      </c>
      <c r="B11" s="406" t="s">
        <v>491</v>
      </c>
      <c r="C11" s="209"/>
      <c r="D11" s="246">
        <v>145025.11877051069</v>
      </c>
      <c r="E11" s="246">
        <v>1508.0980599590939</v>
      </c>
      <c r="F11" s="402">
        <v>42612.141805556668</v>
      </c>
      <c r="G11" s="402">
        <v>181818.69779450301</v>
      </c>
    </row>
    <row r="12" spans="1:25" s="8" customFormat="1" ht="15.75" customHeight="1" x14ac:dyDescent="0.3">
      <c r="A12" s="405">
        <v>6</v>
      </c>
      <c r="B12" s="406" t="s">
        <v>492</v>
      </c>
      <c r="C12" s="209"/>
      <c r="D12" s="246">
        <v>166184.62435986346</v>
      </c>
      <c r="E12" s="246">
        <v>2580.5368533343308</v>
      </c>
      <c r="F12" s="402">
        <v>18022.500432300851</v>
      </c>
      <c r="G12" s="402">
        <v>169911.14552417886</v>
      </c>
    </row>
    <row r="13" spans="1:25" s="240" customFormat="1" ht="15.75" customHeight="1" x14ac:dyDescent="0.3">
      <c r="A13" s="407">
        <v>7</v>
      </c>
      <c r="B13" s="404" t="s">
        <v>529</v>
      </c>
      <c r="C13" s="209"/>
      <c r="D13" s="244">
        <f>SUM(D14:D15)</f>
        <v>273926.22233618109</v>
      </c>
      <c r="E13" s="244">
        <f t="shared" ref="E13:G13" si="2">SUM(E14:E15)</f>
        <v>13384.477137981337</v>
      </c>
      <c r="F13" s="244">
        <f t="shared" si="2"/>
        <v>254849.77033714938</v>
      </c>
      <c r="G13" s="244">
        <f t="shared" si="2"/>
        <v>335083.70677674486</v>
      </c>
    </row>
    <row r="14" spans="1:25" s="8" customFormat="1" ht="15.75" customHeight="1" x14ac:dyDescent="0.3">
      <c r="A14" s="405">
        <v>8</v>
      </c>
      <c r="B14" s="406" t="s">
        <v>530</v>
      </c>
      <c r="C14" s="209"/>
      <c r="D14" s="247">
        <v>10256.600965522795</v>
      </c>
      <c r="E14" s="246"/>
      <c r="F14" s="402"/>
      <c r="G14" s="402">
        <v>5128.3004827613977</v>
      </c>
    </row>
    <row r="15" spans="1:25" s="8" customFormat="1" ht="15.75" customHeight="1" x14ac:dyDescent="0.3">
      <c r="A15" s="405">
        <v>9</v>
      </c>
      <c r="B15" s="406" t="s">
        <v>531</v>
      </c>
      <c r="C15" s="209"/>
      <c r="D15" s="246">
        <v>263669.62137065828</v>
      </c>
      <c r="E15" s="246">
        <v>13384.477137981337</v>
      </c>
      <c r="F15" s="402">
        <v>254849.77033714938</v>
      </c>
      <c r="G15" s="402">
        <v>329955.40629398345</v>
      </c>
    </row>
    <row r="16" spans="1:25" s="240" customFormat="1" ht="15.75" customHeight="1" x14ac:dyDescent="0.3">
      <c r="A16" s="407">
        <v>10</v>
      </c>
      <c r="B16" s="404" t="s">
        <v>532</v>
      </c>
      <c r="C16" s="209"/>
      <c r="D16" s="244">
        <v>0</v>
      </c>
      <c r="E16" s="244">
        <v>0</v>
      </c>
      <c r="F16" s="244">
        <v>0</v>
      </c>
      <c r="G16" s="244">
        <v>0</v>
      </c>
    </row>
    <row r="17" spans="1:25" s="240" customFormat="1" ht="15.75" customHeight="1" x14ac:dyDescent="0.3">
      <c r="A17" s="407">
        <v>11</v>
      </c>
      <c r="B17" s="404" t="s">
        <v>533</v>
      </c>
      <c r="C17" s="244">
        <f>SUM(C18:C19)</f>
        <v>65413</v>
      </c>
      <c r="D17" s="244">
        <f>SUM(D18:D19)</f>
        <v>706</v>
      </c>
      <c r="E17" s="244">
        <f t="shared" ref="E17:G17" si="3">SUM(E18:E19)</f>
        <v>490</v>
      </c>
      <c r="F17" s="244">
        <f t="shared" si="3"/>
        <v>4911</v>
      </c>
      <c r="G17" s="244">
        <f t="shared" si="3"/>
        <v>0</v>
      </c>
    </row>
    <row r="18" spans="1:25" s="8" customFormat="1" ht="15.75" customHeight="1" x14ac:dyDescent="0.3">
      <c r="A18" s="405">
        <v>12</v>
      </c>
      <c r="B18" s="406" t="s">
        <v>534</v>
      </c>
      <c r="C18" s="246"/>
      <c r="D18" s="248">
        <v>68</v>
      </c>
      <c r="E18" s="248">
        <v>490</v>
      </c>
      <c r="F18" s="248">
        <v>4911</v>
      </c>
      <c r="G18" s="248">
        <v>0</v>
      </c>
    </row>
    <row r="19" spans="1:25" s="8" customFormat="1" ht="31.5" customHeight="1" x14ac:dyDescent="0.3">
      <c r="A19" s="408">
        <v>13</v>
      </c>
      <c r="B19" s="406" t="s">
        <v>535</v>
      </c>
      <c r="C19" s="209">
        <v>65413</v>
      </c>
      <c r="D19" s="246">
        <v>638</v>
      </c>
      <c r="E19" s="246"/>
      <c r="F19" s="402"/>
      <c r="G19" s="402">
        <v>0</v>
      </c>
      <c r="H19" s="22"/>
      <c r="I19" s="22"/>
    </row>
    <row r="20" spans="1:25" s="18" customFormat="1" ht="15.75" customHeight="1" x14ac:dyDescent="0.3">
      <c r="A20" s="59">
        <v>14</v>
      </c>
      <c r="B20" s="60" t="s">
        <v>536</v>
      </c>
      <c r="C20" s="267">
        <f>C17+C7</f>
        <v>263085</v>
      </c>
      <c r="D20" s="267">
        <f>D17+D16+D13+D10</f>
        <v>585841.96546655521</v>
      </c>
      <c r="E20" s="267">
        <f t="shared" ref="E20:F20" si="4">E17+E16+E13+E10</f>
        <v>17963.112051274762</v>
      </c>
      <c r="F20" s="267">
        <f t="shared" si="4"/>
        <v>320395.41257500689</v>
      </c>
      <c r="G20" s="267">
        <f>G17+G16+G13+G10+G7</f>
        <v>884485.55009542673</v>
      </c>
    </row>
    <row r="21" spans="1:25" s="18" customFormat="1" ht="15.75" customHeight="1" x14ac:dyDescent="0.3">
      <c r="A21" s="555" t="s">
        <v>537</v>
      </c>
      <c r="B21" s="555"/>
      <c r="C21" s="555"/>
      <c r="D21" s="243"/>
      <c r="E21" s="243"/>
      <c r="F21" s="243"/>
      <c r="G21" s="243"/>
      <c r="H21" s="208"/>
      <c r="I21" s="208"/>
      <c r="J21" s="208"/>
      <c r="K21" s="208"/>
      <c r="L21" s="208"/>
      <c r="M21" s="206"/>
      <c r="N21" s="555"/>
      <c r="O21" s="555"/>
      <c r="P21" s="555"/>
      <c r="Q21" s="206"/>
      <c r="R21" s="206"/>
      <c r="S21" s="206"/>
      <c r="T21" s="206"/>
      <c r="U21" s="206"/>
      <c r="V21" s="206"/>
      <c r="W21" s="206"/>
      <c r="X21" s="206"/>
      <c r="Y21" s="206"/>
    </row>
    <row r="22" spans="1:25" s="240" customFormat="1" ht="15.75" customHeight="1" x14ac:dyDescent="0.3">
      <c r="A22" s="403">
        <v>15</v>
      </c>
      <c r="B22" s="404" t="s">
        <v>488</v>
      </c>
      <c r="C22" s="209"/>
      <c r="D22" s="248">
        <v>120143</v>
      </c>
      <c r="E22" s="248">
        <v>218</v>
      </c>
      <c r="F22" s="248">
        <v>60647</v>
      </c>
      <c r="G22" s="360">
        <v>0</v>
      </c>
    </row>
    <row r="23" spans="1:25" s="240" customFormat="1" ht="31.5" customHeight="1" x14ac:dyDescent="0.3">
      <c r="A23" s="409" t="s">
        <v>538</v>
      </c>
      <c r="B23" s="404" t="s">
        <v>539</v>
      </c>
      <c r="C23" s="209"/>
    </row>
    <row r="24" spans="1:25" s="240" customFormat="1" ht="15.75" customHeight="1" x14ac:dyDescent="0.3">
      <c r="A24" s="409">
        <v>16</v>
      </c>
      <c r="B24" s="404" t="s">
        <v>540</v>
      </c>
      <c r="C24" s="209"/>
      <c r="D24" s="361">
        <v>0</v>
      </c>
      <c r="E24" s="361">
        <v>0</v>
      </c>
      <c r="F24" s="361">
        <v>0</v>
      </c>
      <c r="G24" s="361">
        <v>0</v>
      </c>
    </row>
    <row r="25" spans="1:25" s="240" customFormat="1" ht="15.75" customHeight="1" x14ac:dyDescent="0.3">
      <c r="A25" s="403">
        <v>17</v>
      </c>
      <c r="B25" s="404" t="s">
        <v>541</v>
      </c>
      <c r="C25" s="209"/>
      <c r="D25" s="361"/>
      <c r="E25" s="361"/>
      <c r="F25" s="360"/>
      <c r="G25" s="360"/>
    </row>
    <row r="26" spans="1:25" s="22" customFormat="1" ht="31.5" customHeight="1" x14ac:dyDescent="0.3">
      <c r="A26" s="408">
        <v>18</v>
      </c>
      <c r="B26" s="410" t="s">
        <v>542</v>
      </c>
      <c r="C26" s="209"/>
      <c r="D26" s="246"/>
      <c r="E26" s="246"/>
      <c r="F26" s="402"/>
      <c r="G26" s="402"/>
    </row>
    <row r="27" spans="1:25" s="22" customFormat="1" ht="47.25" customHeight="1" x14ac:dyDescent="0.3">
      <c r="A27" s="408">
        <v>19</v>
      </c>
      <c r="B27" s="406" t="s">
        <v>543</v>
      </c>
      <c r="C27" s="209"/>
      <c r="D27" s="246">
        <v>39034.513433408465</v>
      </c>
      <c r="E27" s="246">
        <v>0</v>
      </c>
      <c r="F27" s="402">
        <v>3389.1558346638767</v>
      </c>
      <c r="G27" s="402">
        <v>7292.6071780047232</v>
      </c>
    </row>
    <row r="28" spans="1:25" s="22" customFormat="1" ht="47.25" customHeight="1" x14ac:dyDescent="0.3">
      <c r="A28" s="408">
        <v>20</v>
      </c>
      <c r="B28" s="410" t="s">
        <v>557</v>
      </c>
      <c r="C28" s="209"/>
      <c r="D28" s="246">
        <v>43669.122339033114</v>
      </c>
      <c r="E28" s="246">
        <v>22438.46355240246</v>
      </c>
      <c r="F28" s="402">
        <v>373809.98292934342</v>
      </c>
      <c r="G28" s="402">
        <v>350792.27843565971</v>
      </c>
    </row>
    <row r="29" spans="1:25" s="22" customFormat="1" ht="31.5" customHeight="1" x14ac:dyDescent="0.3">
      <c r="A29" s="408">
        <v>21</v>
      </c>
      <c r="B29" s="411" t="s">
        <v>544</v>
      </c>
      <c r="C29" s="209"/>
      <c r="D29" s="246"/>
      <c r="E29" s="246"/>
      <c r="F29" s="402">
        <v>0</v>
      </c>
      <c r="G29" s="402">
        <v>0</v>
      </c>
    </row>
    <row r="30" spans="1:25" s="22" customFormat="1" ht="15.75" customHeight="1" x14ac:dyDescent="0.3">
      <c r="A30" s="408">
        <v>22</v>
      </c>
      <c r="B30" s="406" t="s">
        <v>545</v>
      </c>
      <c r="C30" s="209"/>
      <c r="D30" s="246"/>
      <c r="E30" s="246"/>
      <c r="F30" s="402"/>
      <c r="G30" s="402"/>
    </row>
    <row r="31" spans="1:25" s="22" customFormat="1" ht="27.6" x14ac:dyDescent="0.3">
      <c r="A31" s="408">
        <v>23</v>
      </c>
      <c r="B31" s="411" t="s">
        <v>544</v>
      </c>
      <c r="C31" s="209"/>
      <c r="D31" s="246">
        <v>1080.7748309123974</v>
      </c>
      <c r="E31" s="246">
        <v>732.86691903717951</v>
      </c>
      <c r="F31" s="402">
        <v>382867.50252087077</v>
      </c>
      <c r="G31" s="402">
        <v>329546.21829821815</v>
      </c>
    </row>
    <row r="32" spans="1:25" s="22" customFormat="1" ht="47.25" customHeight="1" x14ac:dyDescent="0.3">
      <c r="A32" s="408">
        <v>24</v>
      </c>
      <c r="B32" s="406" t="s">
        <v>546</v>
      </c>
      <c r="C32" s="209"/>
      <c r="D32" s="246">
        <v>2169</v>
      </c>
      <c r="E32" s="246">
        <v>776</v>
      </c>
      <c r="F32" s="402">
        <v>109072</v>
      </c>
      <c r="G32" s="402">
        <v>94183</v>
      </c>
    </row>
    <row r="33" spans="1:7" s="241" customFormat="1" ht="15.75" customHeight="1" x14ac:dyDescent="0.3">
      <c r="A33" s="412">
        <v>25</v>
      </c>
      <c r="B33" s="404" t="s">
        <v>547</v>
      </c>
      <c r="C33" s="209"/>
      <c r="D33" s="361"/>
      <c r="E33" s="361"/>
      <c r="F33" s="362"/>
      <c r="G33" s="362"/>
    </row>
    <row r="34" spans="1:7" s="241" customFormat="1" ht="15.75" customHeight="1" x14ac:dyDescent="0.3">
      <c r="A34" s="412">
        <v>26</v>
      </c>
      <c r="B34" s="404" t="s">
        <v>548</v>
      </c>
      <c r="C34" s="361"/>
      <c r="D34" s="363"/>
      <c r="E34" s="363"/>
      <c r="F34" s="364"/>
      <c r="G34" s="364"/>
    </row>
    <row r="35" spans="1:7" s="22" customFormat="1" ht="15.75" customHeight="1" x14ac:dyDescent="0.3">
      <c r="A35" s="408">
        <v>27</v>
      </c>
      <c r="B35" s="406" t="s">
        <v>549</v>
      </c>
      <c r="C35" s="209"/>
      <c r="D35" s="248"/>
      <c r="E35" s="248"/>
      <c r="F35" s="402"/>
      <c r="G35" s="249"/>
    </row>
    <row r="36" spans="1:7" s="22" customFormat="1" ht="27.6" x14ac:dyDescent="0.3">
      <c r="A36" s="408">
        <v>28</v>
      </c>
      <c r="B36" s="406" t="s">
        <v>550</v>
      </c>
      <c r="C36" s="209"/>
      <c r="D36" s="8"/>
      <c r="E36" s="8"/>
      <c r="F36" s="8"/>
      <c r="G36" s="8"/>
    </row>
    <row r="37" spans="1:7" s="22" customFormat="1" ht="15.75" customHeight="1" x14ac:dyDescent="0.3">
      <c r="A37" s="408">
        <v>29</v>
      </c>
      <c r="B37" s="406" t="s">
        <v>558</v>
      </c>
      <c r="C37" s="209"/>
      <c r="D37" s="246">
        <v>74</v>
      </c>
      <c r="E37" s="246">
        <v>604</v>
      </c>
      <c r="F37" s="246">
        <v>6058</v>
      </c>
      <c r="G37" s="402">
        <v>6736</v>
      </c>
    </row>
    <row r="38" spans="1:7" s="22" customFormat="1" ht="31.5" customHeight="1" x14ac:dyDescent="0.3">
      <c r="A38" s="408">
        <v>30</v>
      </c>
      <c r="B38" s="406" t="s">
        <v>551</v>
      </c>
      <c r="C38" s="209"/>
      <c r="D38" s="250"/>
      <c r="E38" s="250"/>
      <c r="F38" s="402"/>
      <c r="G38" s="402"/>
    </row>
    <row r="39" spans="1:7" s="22" customFormat="1" ht="15.75" customHeight="1" x14ac:dyDescent="0.3">
      <c r="A39" s="408">
        <v>31</v>
      </c>
      <c r="B39" s="406" t="s">
        <v>552</v>
      </c>
      <c r="C39" s="209"/>
      <c r="D39" s="250">
        <v>28769</v>
      </c>
      <c r="E39" s="250"/>
      <c r="F39" s="402"/>
      <c r="G39" s="402">
        <v>14384.5</v>
      </c>
    </row>
    <row r="40" spans="1:7" s="241" customFormat="1" ht="15.75" customHeight="1" x14ac:dyDescent="0.3">
      <c r="A40" s="412">
        <v>32</v>
      </c>
      <c r="B40" s="404" t="s">
        <v>553</v>
      </c>
      <c r="C40" s="209"/>
      <c r="D40" s="361">
        <v>75944.285669176606</v>
      </c>
      <c r="E40" s="361"/>
      <c r="F40" s="362"/>
      <c r="G40" s="364">
        <v>3797.2142834588303</v>
      </c>
    </row>
    <row r="41" spans="1:7" s="18" customFormat="1" ht="15.75" customHeight="1" x14ac:dyDescent="0.3">
      <c r="A41" s="59">
        <v>33</v>
      </c>
      <c r="B41" s="60" t="s">
        <v>554</v>
      </c>
      <c r="C41" s="267"/>
      <c r="D41" s="29">
        <f>SUM(D22:D40)</f>
        <v>310883.69627253059</v>
      </c>
      <c r="E41" s="29">
        <f t="shared" ref="E41:G41" si="5">SUM(E22:E40)</f>
        <v>24769.33047143964</v>
      </c>
      <c r="F41" s="29">
        <f t="shared" si="5"/>
        <v>935843.64128487813</v>
      </c>
      <c r="G41" s="29">
        <f t="shared" si="5"/>
        <v>806731.81819534139</v>
      </c>
    </row>
    <row r="42" spans="1:7" s="18" customFormat="1" ht="15.75" customHeight="1" x14ac:dyDescent="0.3">
      <c r="A42" s="59">
        <v>34</v>
      </c>
      <c r="B42" s="60" t="s">
        <v>555</v>
      </c>
      <c r="C42" s="267"/>
      <c r="D42" s="242">
        <f>D20/D41</f>
        <v>1.8844409420331498</v>
      </c>
      <c r="E42" s="242">
        <f t="shared" ref="E42:G42" si="6">E20/E41</f>
        <v>0.72521589035227207</v>
      </c>
      <c r="F42" s="242">
        <f t="shared" si="6"/>
        <v>0.34235998241663107</v>
      </c>
      <c r="G42" s="242">
        <f t="shared" si="6"/>
        <v>1.096381139489478</v>
      </c>
    </row>
  </sheetData>
  <mergeCells count="9">
    <mergeCell ref="A3:B3"/>
    <mergeCell ref="C4:F4"/>
    <mergeCell ref="G4:G5"/>
    <mergeCell ref="N6:P6"/>
    <mergeCell ref="N21:P21"/>
    <mergeCell ref="A4:B4"/>
    <mergeCell ref="A5:B5"/>
    <mergeCell ref="A6:C6"/>
    <mergeCell ref="A21:C21"/>
  </mergeCells>
  <hyperlinks>
    <hyperlink ref="I4" location="Index!A1" display="Index" xr:uid="{28408878-22B6-4354-B52A-976D93E0A9E9}"/>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B45E6"/>
  </sheetPr>
  <dimension ref="A1:S20"/>
  <sheetViews>
    <sheetView showGridLines="0" workbookViewId="0"/>
  </sheetViews>
  <sheetFormatPr defaultColWidth="9.33203125" defaultRowHeight="15.75" customHeight="1" x14ac:dyDescent="0.3"/>
  <cols>
    <col min="1" max="1" width="5" style="18" customWidth="1"/>
    <col min="2" max="2" width="52.44140625" style="18" customWidth="1"/>
    <col min="3" max="3" width="13.6640625" style="18" customWidth="1"/>
    <col min="4" max="4" width="13.44140625" style="18" bestFit="1" customWidth="1"/>
    <col min="5" max="5" width="12" style="18" customWidth="1"/>
    <col min="6" max="6" width="19.33203125" style="18" customWidth="1"/>
    <col min="7" max="7" width="13.6640625" style="18" customWidth="1"/>
    <col min="8" max="8" width="12" style="18" customWidth="1"/>
    <col min="9" max="9" width="11.6640625" style="18" customWidth="1"/>
    <col min="10" max="12" width="12" style="18" customWidth="1"/>
    <col min="13" max="13" width="19.33203125" style="18" customWidth="1"/>
    <col min="14" max="15" width="12" style="18" customWidth="1"/>
    <col min="16" max="16" width="11.6640625" style="18" customWidth="1"/>
    <col min="17" max="17" width="12" style="18" customWidth="1"/>
    <col min="18" max="18" width="3" style="18" customWidth="1"/>
    <col min="19" max="16384" width="9.33203125" style="18"/>
  </cols>
  <sheetData>
    <row r="1" spans="1:19" ht="15.75" customHeight="1" x14ac:dyDescent="0.3">
      <c r="A1" s="41" t="s">
        <v>580</v>
      </c>
    </row>
    <row r="2" spans="1:19" ht="15.75" customHeight="1" x14ac:dyDescent="0.3">
      <c r="A2" s="41"/>
    </row>
    <row r="3" spans="1:19" ht="15.75" customHeight="1" x14ac:dyDescent="0.3">
      <c r="A3" s="119"/>
      <c r="B3" s="119"/>
      <c r="C3" s="119" t="s">
        <v>55</v>
      </c>
      <c r="D3" s="119" t="s">
        <v>56</v>
      </c>
      <c r="E3" s="119" t="s">
        <v>57</v>
      </c>
      <c r="F3" s="119" t="s">
        <v>99</v>
      </c>
      <c r="G3" s="119" t="s">
        <v>100</v>
      </c>
      <c r="H3" s="119" t="s">
        <v>316</v>
      </c>
      <c r="I3" s="119" t="s">
        <v>280</v>
      </c>
      <c r="J3" s="119" t="s">
        <v>312</v>
      </c>
      <c r="K3" s="119" t="s">
        <v>320</v>
      </c>
      <c r="L3" s="119" t="s">
        <v>321</v>
      </c>
      <c r="M3" s="119" t="s">
        <v>322</v>
      </c>
      <c r="N3" s="119" t="s">
        <v>323</v>
      </c>
      <c r="O3" s="119" t="s">
        <v>325</v>
      </c>
      <c r="P3" s="119" t="s">
        <v>335</v>
      </c>
      <c r="Q3" s="119" t="s">
        <v>336</v>
      </c>
    </row>
    <row r="4" spans="1:19" ht="18.75" customHeight="1" x14ac:dyDescent="0.3">
      <c r="A4" s="52"/>
      <c r="B4" s="52"/>
      <c r="C4" s="488" t="s">
        <v>581</v>
      </c>
      <c r="D4" s="467"/>
      <c r="E4" s="467"/>
      <c r="F4" s="467"/>
      <c r="G4" s="467"/>
      <c r="H4" s="467"/>
      <c r="I4" s="489"/>
      <c r="J4" s="488" t="s">
        <v>582</v>
      </c>
      <c r="K4" s="467"/>
      <c r="L4" s="467"/>
      <c r="M4" s="467"/>
      <c r="N4" s="467"/>
      <c r="O4" s="467"/>
      <c r="P4" s="467"/>
      <c r="Q4" s="488" t="s">
        <v>581</v>
      </c>
      <c r="S4" s="90" t="s">
        <v>303</v>
      </c>
    </row>
    <row r="5" spans="1:19" ht="18.75" customHeight="1" x14ac:dyDescent="0.3">
      <c r="A5" s="39"/>
      <c r="B5" s="39"/>
      <c r="C5" s="488"/>
      <c r="D5" s="467"/>
      <c r="E5" s="467"/>
      <c r="F5" s="467"/>
      <c r="G5" s="467"/>
      <c r="H5" s="467"/>
      <c r="I5" s="489"/>
      <c r="J5" s="488"/>
      <c r="K5" s="467"/>
      <c r="L5" s="467"/>
      <c r="M5" s="467"/>
      <c r="N5" s="467"/>
      <c r="O5" s="467"/>
      <c r="P5" s="467"/>
      <c r="Q5" s="512"/>
    </row>
    <row r="6" spans="1:19" ht="18.75" customHeight="1" x14ac:dyDescent="0.3">
      <c r="A6" s="513" t="s">
        <v>327</v>
      </c>
      <c r="B6" s="514"/>
      <c r="C6" s="563"/>
      <c r="D6" s="494" t="s">
        <v>583</v>
      </c>
      <c r="E6" s="542"/>
      <c r="F6" s="566"/>
      <c r="G6" s="494" t="s">
        <v>584</v>
      </c>
      <c r="H6" s="542"/>
      <c r="I6" s="566"/>
      <c r="J6" s="122"/>
      <c r="K6" s="494" t="s">
        <v>583</v>
      </c>
      <c r="L6" s="542"/>
      <c r="M6" s="566"/>
      <c r="N6" s="494" t="s">
        <v>584</v>
      </c>
      <c r="O6" s="542"/>
      <c r="P6" s="566"/>
      <c r="Q6" s="494" t="s">
        <v>585</v>
      </c>
    </row>
    <row r="7" spans="1:19" ht="18.75" customHeight="1" x14ac:dyDescent="0.3">
      <c r="A7" s="513"/>
      <c r="B7" s="514"/>
      <c r="C7" s="563"/>
      <c r="D7" s="488"/>
      <c r="E7" s="467"/>
      <c r="F7" s="489"/>
      <c r="G7" s="488"/>
      <c r="H7" s="467"/>
      <c r="I7" s="489"/>
      <c r="J7" s="122"/>
      <c r="K7" s="488"/>
      <c r="L7" s="467"/>
      <c r="M7" s="489"/>
      <c r="N7" s="488"/>
      <c r="O7" s="467"/>
      <c r="P7" s="489"/>
      <c r="Q7" s="488"/>
    </row>
    <row r="8" spans="1:19" ht="18.75" customHeight="1" x14ac:dyDescent="0.3">
      <c r="A8" s="513"/>
      <c r="B8" s="514"/>
      <c r="C8" s="563"/>
      <c r="D8" s="128"/>
      <c r="E8" s="526" t="s">
        <v>586</v>
      </c>
      <c r="F8" s="526" t="s">
        <v>587</v>
      </c>
      <c r="G8" s="161"/>
      <c r="H8" s="526" t="s">
        <v>586</v>
      </c>
      <c r="I8" s="526" t="s">
        <v>588</v>
      </c>
      <c r="J8" s="122"/>
      <c r="K8" s="128"/>
      <c r="L8" s="526" t="s">
        <v>586</v>
      </c>
      <c r="M8" s="526" t="s">
        <v>587</v>
      </c>
      <c r="N8" s="128"/>
      <c r="O8" s="526" t="s">
        <v>586</v>
      </c>
      <c r="P8" s="526" t="s">
        <v>588</v>
      </c>
      <c r="Q8" s="488"/>
    </row>
    <row r="9" spans="1:19" ht="18.75" customHeight="1" x14ac:dyDescent="0.3">
      <c r="A9" s="513"/>
      <c r="B9" s="514"/>
      <c r="C9" s="563"/>
      <c r="D9" s="128"/>
      <c r="E9" s="527"/>
      <c r="F9" s="527"/>
      <c r="G9" s="161"/>
      <c r="H9" s="527"/>
      <c r="I9" s="527"/>
      <c r="J9" s="122"/>
      <c r="K9" s="128"/>
      <c r="L9" s="527"/>
      <c r="M9" s="527"/>
      <c r="N9" s="128"/>
      <c r="O9" s="527"/>
      <c r="P9" s="527"/>
      <c r="Q9" s="488"/>
    </row>
    <row r="10" spans="1:19" ht="18.75" customHeight="1" x14ac:dyDescent="0.3">
      <c r="A10" s="515"/>
      <c r="B10" s="516"/>
      <c r="C10" s="564"/>
      <c r="D10" s="567"/>
      <c r="E10" s="527"/>
      <c r="F10" s="527"/>
      <c r="G10" s="161"/>
      <c r="H10" s="527"/>
      <c r="I10" s="527"/>
      <c r="J10" s="122"/>
      <c r="K10" s="567"/>
      <c r="L10" s="527"/>
      <c r="M10" s="527"/>
      <c r="N10" s="567"/>
      <c r="O10" s="527"/>
      <c r="P10" s="527"/>
      <c r="Q10" s="488"/>
    </row>
    <row r="11" spans="1:19" ht="18.75" customHeight="1" x14ac:dyDescent="0.3">
      <c r="A11" s="517"/>
      <c r="B11" s="518"/>
      <c r="C11" s="565"/>
      <c r="D11" s="568"/>
      <c r="E11" s="528"/>
      <c r="F11" s="528"/>
      <c r="G11" s="269"/>
      <c r="H11" s="528"/>
      <c r="I11" s="528"/>
      <c r="J11" s="132"/>
      <c r="K11" s="568"/>
      <c r="L11" s="528"/>
      <c r="M11" s="528"/>
      <c r="N11" s="568"/>
      <c r="O11" s="528"/>
      <c r="P11" s="528"/>
      <c r="Q11" s="512"/>
    </row>
    <row r="12" spans="1:19" ht="15.75" customHeight="1" x14ac:dyDescent="0.3">
      <c r="A12" s="134">
        <v>1</v>
      </c>
      <c r="B12" s="134" t="s">
        <v>589</v>
      </c>
      <c r="C12" s="445">
        <v>76</v>
      </c>
      <c r="D12" s="445">
        <v>76</v>
      </c>
      <c r="E12" s="445"/>
      <c r="F12" s="445"/>
      <c r="G12" s="445"/>
      <c r="H12" s="445"/>
      <c r="I12" s="445"/>
      <c r="J12" s="445"/>
      <c r="K12" s="445"/>
      <c r="L12" s="445"/>
      <c r="M12" s="445"/>
      <c r="N12" s="445"/>
      <c r="O12" s="445"/>
      <c r="P12" s="445"/>
      <c r="Q12" s="445"/>
      <c r="R12" s="455"/>
    </row>
    <row r="13" spans="1:19" ht="15.75" customHeight="1" x14ac:dyDescent="0.3">
      <c r="A13" s="134">
        <v>2</v>
      </c>
      <c r="B13" s="134" t="s">
        <v>590</v>
      </c>
      <c r="C13" s="445">
        <v>76</v>
      </c>
      <c r="D13" s="445">
        <v>76</v>
      </c>
      <c r="E13" s="445"/>
      <c r="F13" s="445"/>
      <c r="G13" s="445"/>
      <c r="H13" s="445"/>
      <c r="I13" s="445"/>
      <c r="J13" s="445"/>
      <c r="K13" s="445"/>
      <c r="L13" s="445"/>
      <c r="M13" s="445"/>
      <c r="N13" s="445"/>
      <c r="O13" s="445"/>
      <c r="P13" s="445"/>
      <c r="Q13" s="445"/>
      <c r="R13" s="455"/>
    </row>
    <row r="14" spans="1:19" ht="15.75" customHeight="1" x14ac:dyDescent="0.3">
      <c r="A14" s="134">
        <v>3</v>
      </c>
      <c r="B14" s="134" t="s">
        <v>591</v>
      </c>
      <c r="C14" s="445">
        <v>76</v>
      </c>
      <c r="D14" s="445">
        <v>76</v>
      </c>
      <c r="E14" s="445"/>
      <c r="F14" s="445"/>
      <c r="G14" s="445"/>
      <c r="H14" s="445"/>
      <c r="I14" s="445"/>
      <c r="J14" s="445"/>
      <c r="K14" s="445"/>
      <c r="L14" s="445"/>
      <c r="M14" s="445"/>
      <c r="N14" s="445"/>
      <c r="O14" s="445"/>
      <c r="P14" s="445"/>
      <c r="Q14" s="445"/>
      <c r="R14" s="455"/>
    </row>
    <row r="15" spans="1:19" ht="15.75" customHeight="1" x14ac:dyDescent="0.3">
      <c r="A15" s="134">
        <v>4</v>
      </c>
      <c r="B15" s="134" t="s">
        <v>592</v>
      </c>
      <c r="C15" s="445"/>
      <c r="D15" s="445"/>
      <c r="E15" s="445"/>
      <c r="F15" s="445"/>
      <c r="G15" s="445"/>
      <c r="H15" s="445"/>
      <c r="I15" s="445"/>
      <c r="J15" s="445"/>
      <c r="K15" s="445"/>
      <c r="L15" s="445"/>
      <c r="M15" s="445"/>
      <c r="N15" s="445"/>
      <c r="O15" s="445"/>
      <c r="P15" s="445"/>
      <c r="Q15" s="445"/>
      <c r="R15" s="455"/>
    </row>
    <row r="16" spans="1:19" ht="15.75" customHeight="1" x14ac:dyDescent="0.3">
      <c r="A16" s="134">
        <v>5</v>
      </c>
      <c r="B16" s="134" t="s">
        <v>593</v>
      </c>
      <c r="C16" s="445"/>
      <c r="D16" s="445"/>
      <c r="E16" s="445"/>
      <c r="F16" s="445"/>
      <c r="G16" s="445"/>
      <c r="H16" s="445"/>
      <c r="I16" s="445"/>
      <c r="J16" s="445"/>
      <c r="K16" s="445"/>
      <c r="L16" s="445"/>
      <c r="M16" s="445"/>
      <c r="N16" s="445"/>
      <c r="O16" s="445"/>
      <c r="P16" s="445"/>
      <c r="Q16" s="445"/>
      <c r="R16" s="455"/>
    </row>
    <row r="17" spans="1:18" ht="15.75" customHeight="1" x14ac:dyDescent="0.3">
      <c r="A17" s="232">
        <v>6</v>
      </c>
      <c r="B17" s="270" t="s">
        <v>594</v>
      </c>
      <c r="C17" s="456"/>
      <c r="D17" s="456"/>
      <c r="E17" s="456"/>
      <c r="F17" s="456"/>
      <c r="G17" s="456"/>
      <c r="H17" s="456"/>
      <c r="I17" s="456"/>
      <c r="J17" s="456"/>
      <c r="K17" s="456"/>
      <c r="L17" s="456"/>
      <c r="M17" s="456"/>
      <c r="N17" s="456"/>
      <c r="O17" s="456"/>
      <c r="P17" s="456"/>
      <c r="Q17" s="456"/>
      <c r="R17" s="455"/>
    </row>
    <row r="20" spans="1:18" ht="15.75" customHeight="1" x14ac:dyDescent="0.3">
      <c r="C20" s="136"/>
    </row>
  </sheetData>
  <mergeCells count="21">
    <mergeCell ref="C4:I5"/>
    <mergeCell ref="J4:P5"/>
    <mergeCell ref="Q4:Q5"/>
    <mergeCell ref="A6:B11"/>
    <mergeCell ref="C6:C11"/>
    <mergeCell ref="D6:F7"/>
    <mergeCell ref="G6:I7"/>
    <mergeCell ref="K6:M7"/>
    <mergeCell ref="N6:P7"/>
    <mergeCell ref="Q6:Q11"/>
    <mergeCell ref="O8:O11"/>
    <mergeCell ref="P8:P11"/>
    <mergeCell ref="D10:D11"/>
    <mergeCell ref="K10:K11"/>
    <mergeCell ref="N10:N11"/>
    <mergeCell ref="E8:E11"/>
    <mergeCell ref="F8:F11"/>
    <mergeCell ref="H8:H11"/>
    <mergeCell ref="I8:I11"/>
    <mergeCell ref="L8:L11"/>
    <mergeCell ref="M8:M11"/>
  </mergeCells>
  <hyperlinks>
    <hyperlink ref="S4" location="Index!A1" display="Index" xr:uid="{00000000-0004-0000-23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B45E6"/>
  </sheetPr>
  <dimension ref="A1:M19"/>
  <sheetViews>
    <sheetView showGridLines="0" workbookViewId="0"/>
  </sheetViews>
  <sheetFormatPr defaultColWidth="9.33203125" defaultRowHeight="15.75" customHeight="1" x14ac:dyDescent="0.3"/>
  <cols>
    <col min="1" max="1" width="5" style="18" customWidth="1"/>
    <col min="2" max="2" width="52.44140625" style="18" customWidth="1"/>
    <col min="3" max="3" width="16.109375" style="18" customWidth="1"/>
    <col min="4" max="4" width="13.44140625" style="18" bestFit="1" customWidth="1"/>
    <col min="5" max="5" width="9.33203125" style="18" customWidth="1"/>
    <col min="6" max="6" width="13.44140625" style="18" bestFit="1" customWidth="1"/>
    <col min="7" max="11" width="10.6640625" style="18" customWidth="1"/>
    <col min="12" max="12" width="4.44140625" style="18" customWidth="1"/>
    <col min="13" max="16384" width="9.33203125" style="18"/>
  </cols>
  <sheetData>
    <row r="1" spans="1:13" ht="15.75" customHeight="1" x14ac:dyDescent="0.3">
      <c r="A1" s="41" t="s">
        <v>595</v>
      </c>
    </row>
    <row r="2" spans="1:13" ht="15.75" customHeight="1" x14ac:dyDescent="0.3">
      <c r="A2" s="41"/>
    </row>
    <row r="3" spans="1:13" ht="15.75" customHeight="1" x14ac:dyDescent="0.3">
      <c r="A3" s="119"/>
      <c r="B3" s="119"/>
      <c r="C3" s="119" t="s">
        <v>55</v>
      </c>
      <c r="D3" s="119" t="s">
        <v>56</v>
      </c>
      <c r="E3" s="119" t="s">
        <v>57</v>
      </c>
      <c r="F3" s="119" t="s">
        <v>99</v>
      </c>
      <c r="G3" s="119" t="s">
        <v>100</v>
      </c>
      <c r="H3" s="119" t="s">
        <v>316</v>
      </c>
      <c r="I3" s="119" t="s">
        <v>280</v>
      </c>
      <c r="J3" s="119" t="s">
        <v>312</v>
      </c>
      <c r="K3" s="119" t="s">
        <v>320</v>
      </c>
    </row>
    <row r="4" spans="1:13" ht="18.75" customHeight="1" x14ac:dyDescent="0.3">
      <c r="A4" s="52"/>
      <c r="B4" s="52"/>
      <c r="C4" s="492" t="s">
        <v>596</v>
      </c>
      <c r="D4" s="488" t="s">
        <v>581</v>
      </c>
      <c r="E4" s="467"/>
      <c r="F4" s="467"/>
      <c r="G4" s="467"/>
      <c r="H4" s="467"/>
      <c r="I4" s="467"/>
      <c r="J4" s="467"/>
      <c r="K4" s="467"/>
      <c r="M4" s="90" t="s">
        <v>303</v>
      </c>
    </row>
    <row r="5" spans="1:13" ht="18.75" customHeight="1" x14ac:dyDescent="0.3">
      <c r="A5" s="513" t="s">
        <v>327</v>
      </c>
      <c r="B5" s="514"/>
      <c r="C5" s="492"/>
      <c r="D5" s="272"/>
      <c r="E5" s="526" t="s">
        <v>597</v>
      </c>
      <c r="F5" s="525" t="s">
        <v>598</v>
      </c>
      <c r="G5" s="571" t="s">
        <v>599</v>
      </c>
      <c r="H5" s="572"/>
      <c r="I5" s="572"/>
      <c r="J5" s="572"/>
      <c r="K5" s="572"/>
    </row>
    <row r="6" spans="1:13" ht="18.75" customHeight="1" x14ac:dyDescent="0.3">
      <c r="A6" s="513"/>
      <c r="B6" s="514"/>
      <c r="C6" s="492"/>
      <c r="D6" s="128"/>
      <c r="E6" s="527"/>
      <c r="F6" s="569"/>
      <c r="G6" s="526" t="s">
        <v>600</v>
      </c>
      <c r="H6" s="526" t="s">
        <v>601</v>
      </c>
      <c r="I6" s="526" t="s">
        <v>602</v>
      </c>
      <c r="J6" s="491" t="s">
        <v>603</v>
      </c>
      <c r="K6" s="523" t="s">
        <v>604</v>
      </c>
    </row>
    <row r="7" spans="1:13" ht="18.75" customHeight="1" x14ac:dyDescent="0.3">
      <c r="A7" s="517"/>
      <c r="B7" s="518"/>
      <c r="C7" s="493"/>
      <c r="D7" s="273"/>
      <c r="E7" s="528"/>
      <c r="F7" s="570"/>
      <c r="G7" s="528"/>
      <c r="H7" s="528"/>
      <c r="I7" s="528"/>
      <c r="J7" s="493"/>
      <c r="K7" s="530"/>
    </row>
    <row r="8" spans="1:13" ht="15.75" customHeight="1" x14ac:dyDescent="0.3">
      <c r="A8" s="134">
        <v>1</v>
      </c>
      <c r="B8" s="134" t="s">
        <v>605</v>
      </c>
      <c r="C8" s="135">
        <v>1702</v>
      </c>
      <c r="D8" s="135">
        <v>83660</v>
      </c>
      <c r="E8" s="248"/>
      <c r="F8" s="248"/>
      <c r="G8" s="248"/>
      <c r="H8" s="248"/>
      <c r="I8" s="248"/>
      <c r="J8" s="248"/>
      <c r="K8" s="248"/>
    </row>
    <row r="9" spans="1:13" ht="15.75" customHeight="1" x14ac:dyDescent="0.3">
      <c r="A9" s="134">
        <v>2</v>
      </c>
      <c r="B9" s="134" t="s">
        <v>606</v>
      </c>
      <c r="C9" s="135">
        <v>1533</v>
      </c>
      <c r="D9" s="135">
        <v>76121</v>
      </c>
      <c r="E9" s="135"/>
      <c r="F9" s="135">
        <v>76045</v>
      </c>
      <c r="G9" s="135">
        <v>18</v>
      </c>
      <c r="H9" s="135"/>
      <c r="I9" s="135"/>
      <c r="J9" s="135">
        <v>58</v>
      </c>
      <c r="K9" s="135"/>
    </row>
    <row r="10" spans="1:13" ht="15.75" customHeight="1" x14ac:dyDescent="0.3">
      <c r="A10" s="134">
        <v>3</v>
      </c>
      <c r="B10" s="134" t="s">
        <v>590</v>
      </c>
      <c r="C10" s="248"/>
      <c r="D10" s="135">
        <v>39223</v>
      </c>
      <c r="E10" s="135"/>
      <c r="F10" s="135">
        <v>39147</v>
      </c>
      <c r="G10" s="135">
        <v>18</v>
      </c>
      <c r="H10" s="135"/>
      <c r="I10" s="135"/>
      <c r="J10" s="135">
        <v>58</v>
      </c>
      <c r="K10" s="135"/>
    </row>
    <row r="11" spans="1:13" ht="15.75" customHeight="1" x14ac:dyDescent="0.3">
      <c r="A11" s="134">
        <v>4</v>
      </c>
      <c r="B11" s="137" t="s">
        <v>607</v>
      </c>
      <c r="C11" s="248"/>
      <c r="D11" s="135">
        <v>38030</v>
      </c>
      <c r="E11" s="135"/>
      <c r="F11" s="135">
        <v>37954</v>
      </c>
      <c r="G11" s="135">
        <v>18</v>
      </c>
      <c r="H11" s="135"/>
      <c r="I11" s="135"/>
      <c r="J11" s="135">
        <v>58</v>
      </c>
      <c r="K11" s="135"/>
    </row>
    <row r="12" spans="1:13" ht="15.75" customHeight="1" x14ac:dyDescent="0.3">
      <c r="A12" s="134">
        <v>5</v>
      </c>
      <c r="B12" s="134" t="s">
        <v>592</v>
      </c>
      <c r="C12" s="248"/>
      <c r="D12" s="135">
        <v>36898</v>
      </c>
      <c r="E12" s="135"/>
      <c r="F12" s="135">
        <v>36898</v>
      </c>
      <c r="G12" s="135"/>
      <c r="H12" s="135"/>
      <c r="I12" s="135"/>
      <c r="J12" s="135"/>
      <c r="K12" s="135"/>
    </row>
    <row r="13" spans="1:13" ht="15.75" customHeight="1" x14ac:dyDescent="0.3">
      <c r="A13" s="134">
        <v>6</v>
      </c>
      <c r="B13" s="137" t="s">
        <v>608</v>
      </c>
      <c r="C13" s="248"/>
      <c r="D13" s="135">
        <v>21093</v>
      </c>
      <c r="E13" s="135"/>
      <c r="F13" s="135">
        <v>21093</v>
      </c>
      <c r="G13" s="135"/>
      <c r="H13" s="135"/>
      <c r="I13" s="135"/>
      <c r="J13" s="135"/>
      <c r="K13" s="135"/>
    </row>
    <row r="14" spans="1:13" ht="15.75" customHeight="1" x14ac:dyDescent="0.3">
      <c r="A14" s="232">
        <v>7</v>
      </c>
      <c r="B14" s="270" t="s">
        <v>609</v>
      </c>
      <c r="C14" s="366"/>
      <c r="D14" s="271">
        <v>23187</v>
      </c>
      <c r="E14" s="274"/>
      <c r="F14" s="271">
        <v>23187</v>
      </c>
      <c r="G14" s="271"/>
      <c r="H14" s="271"/>
      <c r="I14" s="271"/>
      <c r="J14" s="271"/>
      <c r="K14" s="271"/>
    </row>
    <row r="15" spans="1:13" ht="15.75" customHeight="1" x14ac:dyDescent="0.3">
      <c r="C15" s="46"/>
    </row>
    <row r="19" spans="3:3" ht="15.75" customHeight="1" x14ac:dyDescent="0.3">
      <c r="C19" s="136"/>
    </row>
  </sheetData>
  <mergeCells count="11">
    <mergeCell ref="K6:K7"/>
    <mergeCell ref="C4:C7"/>
    <mergeCell ref="D4:K4"/>
    <mergeCell ref="A5:B7"/>
    <mergeCell ref="E5:E7"/>
    <mergeCell ref="F5:F7"/>
    <mergeCell ref="G5:K5"/>
    <mergeCell ref="G6:G7"/>
    <mergeCell ref="H6:H7"/>
    <mergeCell ref="I6:I7"/>
    <mergeCell ref="J6:J7"/>
  </mergeCells>
  <hyperlinks>
    <hyperlink ref="M4" location="Index!A1" display="Index" xr:uid="{00000000-0004-0000-24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B45E6"/>
  </sheetPr>
  <dimension ref="A1:H19"/>
  <sheetViews>
    <sheetView showGridLines="0" workbookViewId="0"/>
  </sheetViews>
  <sheetFormatPr defaultColWidth="9.33203125" defaultRowHeight="15.75" customHeight="1" x14ac:dyDescent="0.3"/>
  <cols>
    <col min="1" max="1" width="5" style="18" customWidth="1"/>
    <col min="2" max="2" width="66.44140625" style="18" customWidth="1"/>
    <col min="3" max="4" width="15.33203125" style="18" customWidth="1"/>
    <col min="5" max="5" width="21.44140625" style="18" customWidth="1"/>
    <col min="6" max="6" width="23.5546875" style="18" customWidth="1"/>
    <col min="7" max="7" width="4.33203125" style="18" customWidth="1"/>
    <col min="8" max="16384" width="9.33203125" style="18"/>
  </cols>
  <sheetData>
    <row r="1" spans="1:8" ht="15.75" customHeight="1" x14ac:dyDescent="0.3">
      <c r="A1" s="41" t="s">
        <v>610</v>
      </c>
    </row>
    <row r="2" spans="1:8" ht="15.75" customHeight="1" x14ac:dyDescent="0.3">
      <c r="A2" s="41"/>
    </row>
    <row r="3" spans="1:8" ht="15.75" customHeight="1" x14ac:dyDescent="0.3">
      <c r="A3" s="119"/>
      <c r="B3" s="119"/>
      <c r="C3" s="119" t="s">
        <v>55</v>
      </c>
      <c r="D3" s="119" t="s">
        <v>56</v>
      </c>
      <c r="E3" s="119" t="s">
        <v>57</v>
      </c>
      <c r="F3" s="119" t="s">
        <v>99</v>
      </c>
    </row>
    <row r="4" spans="1:8" ht="18.75" customHeight="1" x14ac:dyDescent="0.3">
      <c r="A4" s="52"/>
      <c r="B4" s="52"/>
      <c r="C4" s="488" t="s">
        <v>581</v>
      </c>
      <c r="D4" s="467"/>
      <c r="E4" s="492" t="s">
        <v>611</v>
      </c>
      <c r="F4" s="467" t="s">
        <v>581</v>
      </c>
      <c r="H4" s="90" t="s">
        <v>303</v>
      </c>
    </row>
    <row r="5" spans="1:8" ht="18.75" customHeight="1" x14ac:dyDescent="0.3">
      <c r="A5" s="513" t="s">
        <v>327</v>
      </c>
      <c r="B5" s="514"/>
      <c r="C5" s="488"/>
      <c r="D5" s="468"/>
      <c r="E5" s="493"/>
      <c r="F5" s="468"/>
    </row>
    <row r="6" spans="1:8" ht="18.75" customHeight="1" x14ac:dyDescent="0.3">
      <c r="A6" s="513"/>
      <c r="B6" s="514"/>
      <c r="C6" s="122"/>
      <c r="D6" s="527" t="s">
        <v>612</v>
      </c>
      <c r="E6" s="527" t="s">
        <v>613</v>
      </c>
      <c r="F6" s="523" t="s">
        <v>585</v>
      </c>
    </row>
    <row r="7" spans="1:8" ht="18.75" customHeight="1" x14ac:dyDescent="0.3">
      <c r="A7" s="573"/>
      <c r="B7" s="574"/>
      <c r="C7" s="122"/>
      <c r="D7" s="527"/>
      <c r="E7" s="527"/>
      <c r="F7" s="529"/>
    </row>
    <row r="8" spans="1:8" ht="18.75" customHeight="1" x14ac:dyDescent="0.3">
      <c r="A8" s="517"/>
      <c r="B8" s="518"/>
      <c r="C8" s="132"/>
      <c r="D8" s="528"/>
      <c r="E8" s="528"/>
      <c r="F8" s="530"/>
    </row>
    <row r="9" spans="1:8" ht="15.75" customHeight="1" x14ac:dyDescent="0.3">
      <c r="A9" s="134">
        <v>1</v>
      </c>
      <c r="B9" s="230" t="s">
        <v>614</v>
      </c>
      <c r="C9" s="140">
        <v>4350</v>
      </c>
      <c r="D9" s="140">
        <v>0</v>
      </c>
      <c r="E9" s="140">
        <v>3789</v>
      </c>
      <c r="F9" s="140">
        <v>0</v>
      </c>
    </row>
    <row r="10" spans="1:8" ht="15.75" customHeight="1" x14ac:dyDescent="0.3">
      <c r="A10" s="134">
        <v>2</v>
      </c>
      <c r="B10" s="134" t="s">
        <v>590</v>
      </c>
      <c r="C10" s="135">
        <v>13</v>
      </c>
      <c r="D10" s="248"/>
      <c r="E10" s="248"/>
      <c r="F10" s="135">
        <v>0</v>
      </c>
    </row>
    <row r="11" spans="1:8" ht="15.75" customHeight="1" x14ac:dyDescent="0.3">
      <c r="A11" s="134">
        <v>3</v>
      </c>
      <c r="B11" s="137" t="s">
        <v>607</v>
      </c>
      <c r="C11" s="135">
        <v>4</v>
      </c>
      <c r="D11" s="248"/>
      <c r="E11" s="248"/>
      <c r="F11" s="135">
        <v>0</v>
      </c>
    </row>
    <row r="12" spans="1:8" ht="15.75" customHeight="1" x14ac:dyDescent="0.3">
      <c r="A12" s="134">
        <v>4</v>
      </c>
      <c r="B12" s="134" t="s">
        <v>592</v>
      </c>
      <c r="C12" s="135">
        <v>4350</v>
      </c>
      <c r="D12" s="135">
        <v>0</v>
      </c>
      <c r="E12" s="135">
        <v>3789</v>
      </c>
      <c r="F12" s="135">
        <v>0</v>
      </c>
    </row>
    <row r="13" spans="1:8" ht="15.75" customHeight="1" x14ac:dyDescent="0.3">
      <c r="A13" s="134">
        <v>5</v>
      </c>
      <c r="B13" s="137" t="s">
        <v>608</v>
      </c>
      <c r="C13" s="135">
        <v>3085</v>
      </c>
      <c r="D13" s="248"/>
      <c r="E13" s="248"/>
      <c r="F13" s="135">
        <v>0</v>
      </c>
    </row>
    <row r="14" spans="1:8" ht="15.75" customHeight="1" x14ac:dyDescent="0.3">
      <c r="A14" s="232">
        <v>6</v>
      </c>
      <c r="B14" s="270" t="s">
        <v>609</v>
      </c>
      <c r="C14" s="271">
        <v>1792</v>
      </c>
      <c r="D14" s="366"/>
      <c r="E14" s="366"/>
      <c r="F14" s="236">
        <v>0</v>
      </c>
    </row>
    <row r="19" spans="3:3" ht="15.75" customHeight="1" x14ac:dyDescent="0.3">
      <c r="C19" s="136"/>
    </row>
  </sheetData>
  <mergeCells count="7">
    <mergeCell ref="C4:D5"/>
    <mergeCell ref="E4:E5"/>
    <mergeCell ref="F4:F5"/>
    <mergeCell ref="A5:B8"/>
    <mergeCell ref="D6:D8"/>
    <mergeCell ref="E6:E8"/>
    <mergeCell ref="F6:F8"/>
  </mergeCells>
  <hyperlinks>
    <hyperlink ref="H4" location="Index!A1" display="Index" xr:uid="{00000000-0004-0000-25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B45E6"/>
  </sheetPr>
  <dimension ref="A1:N43"/>
  <sheetViews>
    <sheetView showGridLines="0" zoomScaleNormal="100" workbookViewId="0"/>
  </sheetViews>
  <sheetFormatPr defaultColWidth="9.33203125" defaultRowHeight="15.75" customHeight="1" x14ac:dyDescent="0.3"/>
  <cols>
    <col min="1" max="1" width="3.88671875" style="368" customWidth="1"/>
    <col min="2" max="2" width="68.33203125" style="18" customWidth="1"/>
    <col min="3" max="4" width="27.6640625" style="18" customWidth="1"/>
    <col min="5" max="5" width="20.6640625" style="18" customWidth="1"/>
    <col min="6" max="6" width="3.44140625" style="18" customWidth="1"/>
    <col min="7" max="7" width="8.5546875" style="18" customWidth="1"/>
    <col min="8" max="16384" width="9.33203125" style="18"/>
  </cols>
  <sheetData>
    <row r="1" spans="1:7" ht="15.75" customHeight="1" x14ac:dyDescent="0.3">
      <c r="A1" s="325" t="s">
        <v>851</v>
      </c>
    </row>
    <row r="2" spans="1:7" ht="15.75" customHeight="1" x14ac:dyDescent="0.3">
      <c r="A2" s="464" t="s">
        <v>858</v>
      </c>
      <c r="B2" s="464"/>
      <c r="C2" s="464"/>
      <c r="D2" s="464"/>
      <c r="E2" s="464"/>
    </row>
    <row r="3" spans="1:7" ht="15.75" customHeight="1" x14ac:dyDescent="0.3">
      <c r="A3" s="464"/>
      <c r="B3" s="464"/>
      <c r="C3" s="464"/>
      <c r="D3" s="464"/>
      <c r="E3" s="464"/>
    </row>
    <row r="4" spans="1:7" ht="15.75" customHeight="1" x14ac:dyDescent="0.3">
      <c r="C4" s="88" t="s">
        <v>55</v>
      </c>
      <c r="D4" s="88" t="s">
        <v>56</v>
      </c>
      <c r="E4" s="88" t="s">
        <v>57</v>
      </c>
    </row>
    <row r="5" spans="1:7" ht="15.75" customHeight="1" x14ac:dyDescent="0.3">
      <c r="A5" s="460" t="s">
        <v>98</v>
      </c>
      <c r="B5" s="460"/>
      <c r="C5" s="463" t="s">
        <v>855</v>
      </c>
      <c r="D5" s="463" t="s">
        <v>856</v>
      </c>
      <c r="E5" s="463" t="s">
        <v>857</v>
      </c>
      <c r="G5" s="90" t="s">
        <v>303</v>
      </c>
    </row>
    <row r="6" spans="1:7" ht="15.75" customHeight="1" x14ac:dyDescent="0.3">
      <c r="A6" s="460"/>
      <c r="B6" s="460"/>
      <c r="C6" s="463"/>
      <c r="D6" s="463"/>
      <c r="E6" s="463"/>
    </row>
    <row r="7" spans="1:7" ht="15.75" customHeight="1" x14ac:dyDescent="0.3">
      <c r="A7" s="460"/>
      <c r="B7" s="460"/>
      <c r="C7" s="367" t="s">
        <v>869</v>
      </c>
      <c r="D7" s="367" t="s">
        <v>869</v>
      </c>
      <c r="E7" s="367"/>
    </row>
    <row r="8" spans="1:7" s="121" customFormat="1" ht="20.100000000000001" customHeight="1" x14ac:dyDescent="0.3">
      <c r="A8" s="418"/>
      <c r="B8" s="418" t="s">
        <v>893</v>
      </c>
      <c r="C8" s="419"/>
      <c r="D8" s="419"/>
      <c r="E8" s="419"/>
    </row>
    <row r="9" spans="1:7" ht="15.75" customHeight="1" x14ac:dyDescent="0.3">
      <c r="A9" s="420">
        <v>1</v>
      </c>
      <c r="B9" s="421" t="s">
        <v>884</v>
      </c>
      <c r="C9" s="422">
        <v>69609</v>
      </c>
      <c r="D9" s="423">
        <v>69609</v>
      </c>
      <c r="E9" s="424"/>
    </row>
    <row r="10" spans="1:7" ht="15.75" customHeight="1" x14ac:dyDescent="0.3">
      <c r="A10" s="420">
        <v>2</v>
      </c>
      <c r="B10" s="8" t="s">
        <v>885</v>
      </c>
      <c r="C10" s="422">
        <v>35701</v>
      </c>
      <c r="D10" s="423">
        <v>35633</v>
      </c>
      <c r="E10" s="423"/>
    </row>
    <row r="11" spans="1:7" ht="15.75" customHeight="1" x14ac:dyDescent="0.3">
      <c r="A11" s="420">
        <v>3</v>
      </c>
      <c r="B11" s="425" t="s">
        <v>886</v>
      </c>
      <c r="C11" s="422">
        <v>843988</v>
      </c>
      <c r="D11" s="423">
        <v>843988</v>
      </c>
      <c r="E11" s="423"/>
    </row>
    <row r="12" spans="1:7" ht="15.75" customHeight="1" x14ac:dyDescent="0.3">
      <c r="A12" s="420">
        <v>4</v>
      </c>
      <c r="B12" s="425" t="s">
        <v>887</v>
      </c>
      <c r="C12" s="422">
        <v>213963</v>
      </c>
      <c r="D12" s="423">
        <v>192201</v>
      </c>
      <c r="E12" s="423"/>
    </row>
    <row r="13" spans="1:7" ht="15.75" customHeight="1" x14ac:dyDescent="0.3">
      <c r="A13" s="420" t="s">
        <v>872</v>
      </c>
      <c r="B13" s="426" t="s">
        <v>931</v>
      </c>
      <c r="C13" s="422"/>
      <c r="D13" s="423">
        <v>1032</v>
      </c>
      <c r="E13" s="423" t="s">
        <v>927</v>
      </c>
    </row>
    <row r="14" spans="1:7" ht="15.75" customHeight="1" x14ac:dyDescent="0.3">
      <c r="A14" s="420" t="s">
        <v>932</v>
      </c>
      <c r="B14" s="426" t="s">
        <v>933</v>
      </c>
      <c r="C14" s="422">
        <v>3008</v>
      </c>
      <c r="D14" s="423">
        <v>3008</v>
      </c>
      <c r="E14" s="423" t="s">
        <v>928</v>
      </c>
    </row>
    <row r="15" spans="1:7" ht="15.75" customHeight="1" x14ac:dyDescent="0.3">
      <c r="A15" s="420">
        <v>5</v>
      </c>
      <c r="B15" s="425" t="s">
        <v>888</v>
      </c>
      <c r="C15" s="422">
        <v>6003</v>
      </c>
      <c r="D15" s="423">
        <v>6003</v>
      </c>
      <c r="E15" s="423"/>
    </row>
    <row r="16" spans="1:7" ht="15.75" customHeight="1" x14ac:dyDescent="0.3">
      <c r="A16" s="420">
        <v>6</v>
      </c>
      <c r="B16" s="425" t="s">
        <v>889</v>
      </c>
      <c r="C16" s="422">
        <v>697</v>
      </c>
      <c r="D16" s="423">
        <v>11412</v>
      </c>
      <c r="E16" s="423"/>
    </row>
    <row r="17" spans="1:14" ht="15.75" customHeight="1" x14ac:dyDescent="0.3">
      <c r="A17" s="420" t="s">
        <v>874</v>
      </c>
      <c r="B17" s="426" t="s">
        <v>934</v>
      </c>
      <c r="C17" s="422"/>
      <c r="D17" s="423">
        <v>1823</v>
      </c>
      <c r="E17" s="427" t="s">
        <v>923</v>
      </c>
    </row>
    <row r="18" spans="1:14" ht="15.75" customHeight="1" x14ac:dyDescent="0.3">
      <c r="A18" s="420" t="s">
        <v>935</v>
      </c>
      <c r="B18" s="426" t="s">
        <v>936</v>
      </c>
      <c r="C18" s="422"/>
      <c r="D18" s="423">
        <v>8892</v>
      </c>
      <c r="E18" s="427" t="s">
        <v>929</v>
      </c>
    </row>
    <row r="19" spans="1:14" ht="15.75" customHeight="1" x14ac:dyDescent="0.3">
      <c r="A19" s="420">
        <v>7</v>
      </c>
      <c r="B19" s="425" t="s">
        <v>890</v>
      </c>
      <c r="C19" s="422">
        <v>9996</v>
      </c>
      <c r="D19" s="423">
        <v>7781</v>
      </c>
      <c r="E19" s="427" t="s">
        <v>923</v>
      </c>
    </row>
    <row r="20" spans="1:14" ht="15.75" customHeight="1" x14ac:dyDescent="0.3">
      <c r="A20" s="420" t="s">
        <v>937</v>
      </c>
      <c r="B20" s="426" t="s">
        <v>938</v>
      </c>
      <c r="C20" s="422">
        <v>4416</v>
      </c>
      <c r="D20" s="423">
        <v>4416</v>
      </c>
      <c r="E20" s="427" t="s">
        <v>923</v>
      </c>
    </row>
    <row r="21" spans="1:14" ht="15.75" customHeight="1" x14ac:dyDescent="0.3">
      <c r="A21" s="420">
        <v>8</v>
      </c>
      <c r="B21" s="425" t="s">
        <v>891</v>
      </c>
      <c r="C21" s="422">
        <v>2</v>
      </c>
      <c r="D21" s="423">
        <v>2</v>
      </c>
      <c r="E21" s="427" t="s">
        <v>930</v>
      </c>
    </row>
    <row r="22" spans="1:14" ht="15.75" customHeight="1" x14ac:dyDescent="0.3">
      <c r="A22" s="420">
        <v>9</v>
      </c>
      <c r="B22" s="425" t="s">
        <v>900</v>
      </c>
      <c r="C22" s="422">
        <v>19236</v>
      </c>
      <c r="D22" s="422">
        <v>19236</v>
      </c>
      <c r="E22" s="423"/>
    </row>
    <row r="23" spans="1:14" ht="15.75" customHeight="1" x14ac:dyDescent="0.3">
      <c r="A23" s="420" t="s">
        <v>939</v>
      </c>
      <c r="B23" s="426" t="s">
        <v>940</v>
      </c>
      <c r="C23" s="422">
        <v>4345</v>
      </c>
      <c r="D23" s="422">
        <v>4345</v>
      </c>
      <c r="E23" s="427" t="s">
        <v>923</v>
      </c>
    </row>
    <row r="24" spans="1:14" ht="15.75" customHeight="1" x14ac:dyDescent="0.3">
      <c r="A24" s="420" t="s">
        <v>941</v>
      </c>
      <c r="B24" s="426" t="s">
        <v>942</v>
      </c>
      <c r="C24" s="422">
        <v>477</v>
      </c>
      <c r="D24" s="423">
        <v>477</v>
      </c>
      <c r="E24" s="427" t="s">
        <v>930</v>
      </c>
    </row>
    <row r="25" spans="1:14" ht="15.75" customHeight="1" x14ac:dyDescent="0.3">
      <c r="A25" s="420">
        <v>10</v>
      </c>
      <c r="B25" s="425" t="s">
        <v>892</v>
      </c>
      <c r="C25" s="422">
        <v>18725</v>
      </c>
      <c r="D25" s="423">
        <v>12720</v>
      </c>
      <c r="E25" s="423"/>
    </row>
    <row r="26" spans="1:14" s="41" customFormat="1" ht="15.75" customHeight="1" x14ac:dyDescent="0.3">
      <c r="A26" s="428">
        <v>11</v>
      </c>
      <c r="B26" s="429" t="s">
        <v>852</v>
      </c>
      <c r="C26" s="430">
        <v>1217920</v>
      </c>
      <c r="D26" s="430">
        <v>1198585</v>
      </c>
      <c r="E26" s="431"/>
      <c r="L26" s="109"/>
      <c r="N26" s="18"/>
    </row>
    <row r="27" spans="1:14" s="121" customFormat="1" ht="20.100000000000001" customHeight="1" x14ac:dyDescent="0.3">
      <c r="A27" s="405"/>
      <c r="B27" s="418" t="s">
        <v>908</v>
      </c>
      <c r="C27" s="432"/>
      <c r="D27" s="433"/>
      <c r="E27" s="433"/>
    </row>
    <row r="28" spans="1:14" ht="15.75" customHeight="1" x14ac:dyDescent="0.3">
      <c r="A28" s="420">
        <v>1</v>
      </c>
      <c r="B28" s="425" t="s">
        <v>901</v>
      </c>
      <c r="C28" s="422">
        <v>7754</v>
      </c>
      <c r="D28" s="434">
        <v>7754</v>
      </c>
      <c r="E28" s="423"/>
    </row>
    <row r="29" spans="1:14" ht="15.75" customHeight="1" x14ac:dyDescent="0.3">
      <c r="A29" s="420">
        <v>2</v>
      </c>
      <c r="B29" s="425" t="s">
        <v>894</v>
      </c>
      <c r="C29" s="422">
        <v>604382</v>
      </c>
      <c r="D29" s="434">
        <v>604547</v>
      </c>
      <c r="E29" s="423"/>
    </row>
    <row r="30" spans="1:14" ht="15.75" customHeight="1" x14ac:dyDescent="0.3">
      <c r="A30" s="420">
        <v>3</v>
      </c>
      <c r="B30" s="425" t="s">
        <v>895</v>
      </c>
      <c r="C30" s="422">
        <v>5447</v>
      </c>
      <c r="D30" s="434">
        <v>5447</v>
      </c>
      <c r="E30" s="423"/>
    </row>
    <row r="31" spans="1:14" ht="15.75" customHeight="1" x14ac:dyDescent="0.3">
      <c r="A31" s="420">
        <v>4</v>
      </c>
      <c r="B31" s="425" t="s">
        <v>896</v>
      </c>
      <c r="C31" s="422">
        <v>5905</v>
      </c>
      <c r="D31" s="434">
        <v>5472</v>
      </c>
      <c r="E31" s="423"/>
    </row>
    <row r="32" spans="1:14" ht="15.75" customHeight="1" x14ac:dyDescent="0.3">
      <c r="A32" s="420">
        <v>5</v>
      </c>
      <c r="B32" s="425" t="s">
        <v>902</v>
      </c>
      <c r="C32" s="422">
        <v>18841</v>
      </c>
      <c r="D32" s="434">
        <v>18841</v>
      </c>
      <c r="E32" s="423"/>
    </row>
    <row r="33" spans="1:14" ht="15.75" customHeight="1" x14ac:dyDescent="0.3">
      <c r="A33" s="420">
        <v>6</v>
      </c>
      <c r="B33" s="425" t="s">
        <v>897</v>
      </c>
      <c r="C33" s="422">
        <v>46055</v>
      </c>
      <c r="D33" s="434">
        <v>25729</v>
      </c>
      <c r="E33" s="423"/>
    </row>
    <row r="34" spans="1:14" ht="15.75" customHeight="1" x14ac:dyDescent="0.3">
      <c r="A34" s="420">
        <v>7</v>
      </c>
      <c r="B34" s="425" t="s">
        <v>898</v>
      </c>
      <c r="C34" s="422">
        <v>301388</v>
      </c>
      <c r="D34" s="434">
        <v>302647</v>
      </c>
      <c r="E34" s="423"/>
    </row>
    <row r="35" spans="1:14" ht="15.75" customHeight="1" x14ac:dyDescent="0.3">
      <c r="A35" s="420">
        <v>8</v>
      </c>
      <c r="B35" s="425" t="s">
        <v>899</v>
      </c>
      <c r="C35" s="422">
        <v>34543</v>
      </c>
      <c r="D35" s="434">
        <v>34543</v>
      </c>
      <c r="E35" s="423" t="s">
        <v>943</v>
      </c>
    </row>
    <row r="36" spans="1:14" s="41" customFormat="1" ht="15.75" customHeight="1" x14ac:dyDescent="0.3">
      <c r="A36" s="428">
        <v>9</v>
      </c>
      <c r="B36" s="429" t="s">
        <v>853</v>
      </c>
      <c r="C36" s="430">
        <v>1024315</v>
      </c>
      <c r="D36" s="430">
        <v>1004980</v>
      </c>
      <c r="E36" s="431"/>
      <c r="L36" s="109"/>
      <c r="N36" s="18"/>
    </row>
    <row r="37" spans="1:14" s="121" customFormat="1" ht="20.100000000000001" customHeight="1" x14ac:dyDescent="0.3">
      <c r="A37" s="405"/>
      <c r="B37" s="418" t="s">
        <v>854</v>
      </c>
      <c r="C37" s="432"/>
      <c r="D37" s="433"/>
      <c r="E37" s="433"/>
    </row>
    <row r="38" spans="1:14" ht="15.75" customHeight="1" x14ac:dyDescent="0.3">
      <c r="A38" s="420">
        <v>1</v>
      </c>
      <c r="B38" s="425" t="s">
        <v>903</v>
      </c>
      <c r="C38" s="422">
        <v>36345</v>
      </c>
      <c r="D38" s="422">
        <v>36345</v>
      </c>
      <c r="E38" s="427" t="s">
        <v>919</v>
      </c>
    </row>
    <row r="39" spans="1:14" ht="15.75" customHeight="1" x14ac:dyDescent="0.3">
      <c r="A39" s="420">
        <v>2</v>
      </c>
      <c r="B39" s="425" t="s">
        <v>904</v>
      </c>
      <c r="C39" s="422">
        <v>12270</v>
      </c>
      <c r="D39" s="422">
        <v>12270</v>
      </c>
      <c r="E39" s="423" t="s">
        <v>921</v>
      </c>
    </row>
    <row r="40" spans="1:14" ht="15.75" customHeight="1" x14ac:dyDescent="0.3">
      <c r="A40" s="420">
        <v>3</v>
      </c>
      <c r="B40" s="425" t="s">
        <v>905</v>
      </c>
      <c r="C40" s="422">
        <v>144810</v>
      </c>
      <c r="D40" s="422">
        <v>144810</v>
      </c>
      <c r="E40" s="427" t="s">
        <v>920</v>
      </c>
    </row>
    <row r="41" spans="1:14" ht="15.75" customHeight="1" x14ac:dyDescent="0.3">
      <c r="A41" s="420" t="s">
        <v>944</v>
      </c>
      <c r="B41" s="426" t="s">
        <v>945</v>
      </c>
      <c r="C41" s="422">
        <v>-14925</v>
      </c>
      <c r="D41" s="422">
        <v>-14925</v>
      </c>
      <c r="E41" s="423" t="s">
        <v>946</v>
      </c>
    </row>
    <row r="42" spans="1:14" ht="15.75" customHeight="1" x14ac:dyDescent="0.3">
      <c r="A42" s="420">
        <v>4</v>
      </c>
      <c r="B42" s="425" t="s">
        <v>906</v>
      </c>
      <c r="C42" s="422">
        <v>180</v>
      </c>
      <c r="D42" s="422">
        <v>180</v>
      </c>
      <c r="E42" s="423" t="s">
        <v>925</v>
      </c>
    </row>
    <row r="43" spans="1:14" s="41" customFormat="1" ht="15.75" customHeight="1" x14ac:dyDescent="0.3">
      <c r="A43" s="428">
        <v>5</v>
      </c>
      <c r="B43" s="429" t="s">
        <v>907</v>
      </c>
      <c r="C43" s="430">
        <v>193605</v>
      </c>
      <c r="D43" s="430">
        <v>193605</v>
      </c>
      <c r="E43" s="431"/>
      <c r="L43" s="109"/>
      <c r="N43" s="18"/>
    </row>
  </sheetData>
  <mergeCells count="5">
    <mergeCell ref="C5:C6"/>
    <mergeCell ref="D5:D6"/>
    <mergeCell ref="E5:E6"/>
    <mergeCell ref="A2:E3"/>
    <mergeCell ref="A5:B7"/>
  </mergeCells>
  <hyperlinks>
    <hyperlink ref="G5" location="Index!A1" display="Index" xr:uid="{F1B284EB-BAC6-452A-88D7-597D30A37D2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B45E6"/>
  </sheetPr>
  <dimension ref="A1:H43"/>
  <sheetViews>
    <sheetView showGridLines="0" workbookViewId="0"/>
  </sheetViews>
  <sheetFormatPr defaultColWidth="8.88671875" defaultRowHeight="13.8" x14ac:dyDescent="0.3"/>
  <cols>
    <col min="1" max="1" width="7.88671875" style="38" customWidth="1"/>
    <col min="2" max="2" width="61" style="22" customWidth="1"/>
    <col min="3" max="4" width="14.109375" style="22" customWidth="1"/>
    <col min="5" max="5" width="2.33203125" style="22" customWidth="1"/>
    <col min="6" max="6" width="14.109375" style="22" customWidth="1"/>
    <col min="7" max="7" width="3.88671875" style="8" customWidth="1"/>
    <col min="8" max="16384" width="8.88671875" style="8"/>
  </cols>
  <sheetData>
    <row r="1" spans="1:8" ht="15.75" customHeight="1" x14ac:dyDescent="0.3">
      <c r="A1" s="34" t="s">
        <v>94</v>
      </c>
      <c r="B1" s="19"/>
      <c r="C1" s="19"/>
      <c r="D1" s="19"/>
      <c r="E1" s="19"/>
      <c r="F1" s="19"/>
    </row>
    <row r="2" spans="1:8" ht="15.75" customHeight="1" x14ac:dyDescent="0.3">
      <c r="A2" s="35"/>
      <c r="B2" s="19"/>
      <c r="C2" s="19"/>
      <c r="D2" s="19"/>
      <c r="E2" s="19"/>
      <c r="F2" s="19"/>
    </row>
    <row r="3" spans="1:8" ht="15.75" customHeight="1" x14ac:dyDescent="0.3">
      <c r="A3" s="35"/>
      <c r="B3" s="19"/>
      <c r="C3" s="31" t="s">
        <v>55</v>
      </c>
      <c r="D3" s="31" t="s">
        <v>56</v>
      </c>
      <c r="E3" s="31"/>
      <c r="F3" s="31" t="s">
        <v>57</v>
      </c>
    </row>
    <row r="4" spans="1:8" ht="22.5" customHeight="1" x14ac:dyDescent="0.3">
      <c r="A4" s="36"/>
      <c r="B4" s="32"/>
      <c r="C4" s="467" t="s">
        <v>53</v>
      </c>
      <c r="D4" s="467"/>
      <c r="E4" s="39"/>
      <c r="F4" s="465" t="s">
        <v>54</v>
      </c>
      <c r="H4" s="90" t="s">
        <v>303</v>
      </c>
    </row>
    <row r="5" spans="1:8" ht="22.5" customHeight="1" x14ac:dyDescent="0.3">
      <c r="A5" s="36"/>
      <c r="B5" s="32"/>
      <c r="C5" s="468"/>
      <c r="D5" s="468"/>
      <c r="E5" s="39"/>
      <c r="F5" s="466" t="s">
        <v>57</v>
      </c>
    </row>
    <row r="6" spans="1:8" ht="22.5" customHeight="1" x14ac:dyDescent="0.3">
      <c r="A6" s="36" t="s">
        <v>98</v>
      </c>
      <c r="B6" s="32"/>
      <c r="C6" s="30" t="s">
        <v>96</v>
      </c>
      <c r="D6" s="30" t="s">
        <v>97</v>
      </c>
      <c r="E6" s="40"/>
      <c r="F6" s="30" t="s">
        <v>96</v>
      </c>
    </row>
    <row r="7" spans="1:8" ht="15.75" customHeight="1" x14ac:dyDescent="0.3">
      <c r="A7" s="37">
        <v>1</v>
      </c>
      <c r="B7" s="20" t="s">
        <v>59</v>
      </c>
      <c r="C7" s="25">
        <v>607091.5</v>
      </c>
      <c r="D7" s="25">
        <v>615397</v>
      </c>
      <c r="E7" s="25"/>
      <c r="F7" s="25">
        <v>48567.32</v>
      </c>
    </row>
    <row r="8" spans="1:8" ht="15.75" customHeight="1" x14ac:dyDescent="0.3">
      <c r="A8" s="37">
        <v>2</v>
      </c>
      <c r="B8" s="21" t="s">
        <v>60</v>
      </c>
      <c r="C8" s="23">
        <v>607091.5</v>
      </c>
      <c r="D8" s="23">
        <v>615397</v>
      </c>
      <c r="E8" s="23"/>
      <c r="F8" s="23">
        <v>48567.32</v>
      </c>
    </row>
    <row r="9" spans="1:8" ht="15.75" customHeight="1" x14ac:dyDescent="0.3">
      <c r="A9" s="37">
        <v>3</v>
      </c>
      <c r="B9" s="21" t="s">
        <v>61</v>
      </c>
      <c r="C9" s="23"/>
      <c r="D9" s="23"/>
      <c r="E9" s="23"/>
      <c r="F9" s="23"/>
    </row>
    <row r="10" spans="1:8" ht="15.75" customHeight="1" x14ac:dyDescent="0.3">
      <c r="A10" s="37">
        <v>4</v>
      </c>
      <c r="B10" s="21" t="s">
        <v>62</v>
      </c>
      <c r="C10" s="23"/>
      <c r="D10" s="23"/>
      <c r="E10" s="23"/>
      <c r="F10" s="23"/>
    </row>
    <row r="11" spans="1:8" ht="15.75" customHeight="1" x14ac:dyDescent="0.3">
      <c r="A11" s="37" t="s">
        <v>63</v>
      </c>
      <c r="B11" s="21" t="s">
        <v>64</v>
      </c>
      <c r="C11" s="23"/>
      <c r="D11" s="23"/>
      <c r="E11" s="23"/>
      <c r="F11" s="23"/>
    </row>
    <row r="12" spans="1:8" ht="15.75" customHeight="1" x14ac:dyDescent="0.3">
      <c r="A12" s="37">
        <v>5</v>
      </c>
      <c r="B12" s="21" t="s">
        <v>65</v>
      </c>
      <c r="C12" s="23"/>
      <c r="D12" s="23"/>
      <c r="E12" s="23"/>
      <c r="F12" s="23"/>
    </row>
    <row r="13" spans="1:8" ht="15.75" customHeight="1" x14ac:dyDescent="0.3">
      <c r="A13" s="37">
        <v>6</v>
      </c>
      <c r="B13" s="20" t="s">
        <v>66</v>
      </c>
      <c r="C13" s="25">
        <v>10422</v>
      </c>
      <c r="D13" s="25">
        <v>5420</v>
      </c>
      <c r="E13" s="25"/>
      <c r="F13" s="25">
        <v>833.76</v>
      </c>
    </row>
    <row r="14" spans="1:8" ht="15.75" customHeight="1" x14ac:dyDescent="0.3">
      <c r="A14" s="37">
        <v>7</v>
      </c>
      <c r="B14" s="21" t="s">
        <v>60</v>
      </c>
      <c r="C14" s="23">
        <v>7879</v>
      </c>
      <c r="D14" s="23"/>
      <c r="E14" s="23"/>
      <c r="F14" s="23">
        <v>630.32000000000005</v>
      </c>
    </row>
    <row r="15" spans="1:8" ht="15.75" customHeight="1" x14ac:dyDescent="0.3">
      <c r="A15" s="37">
        <v>8</v>
      </c>
      <c r="B15" s="21" t="s">
        <v>67</v>
      </c>
      <c r="C15" s="23"/>
      <c r="D15" s="23"/>
      <c r="E15" s="23"/>
      <c r="F15" s="23"/>
    </row>
    <row r="16" spans="1:8" ht="15.75" customHeight="1" x14ac:dyDescent="0.3">
      <c r="A16" s="37" t="s">
        <v>68</v>
      </c>
      <c r="B16" s="21" t="s">
        <v>69</v>
      </c>
      <c r="C16" s="23"/>
      <c r="D16" s="23"/>
      <c r="E16" s="23"/>
      <c r="F16" s="23"/>
    </row>
    <row r="17" spans="1:6" ht="15.75" customHeight="1" x14ac:dyDescent="0.3">
      <c r="A17" s="37" t="s">
        <v>70</v>
      </c>
      <c r="B17" s="21" t="s">
        <v>71</v>
      </c>
      <c r="C17" s="23">
        <v>2543</v>
      </c>
      <c r="D17" s="23">
        <v>589</v>
      </c>
      <c r="E17" s="23"/>
      <c r="F17" s="23">
        <v>203.44</v>
      </c>
    </row>
    <row r="18" spans="1:6" ht="15.75" customHeight="1" x14ac:dyDescent="0.3">
      <c r="A18" s="37">
        <v>9</v>
      </c>
      <c r="B18" s="21" t="s">
        <v>72</v>
      </c>
      <c r="C18" s="23"/>
      <c r="D18" s="23">
        <v>4831</v>
      </c>
      <c r="E18" s="23"/>
      <c r="F18" s="23"/>
    </row>
    <row r="19" spans="1:6" ht="15.75" customHeight="1" x14ac:dyDescent="0.3">
      <c r="A19" s="37">
        <v>10</v>
      </c>
      <c r="B19" s="20" t="s">
        <v>73</v>
      </c>
      <c r="C19" s="24"/>
      <c r="D19" s="24"/>
      <c r="E19" s="24"/>
      <c r="F19" s="24"/>
    </row>
    <row r="20" spans="1:6" ht="15.75" customHeight="1" x14ac:dyDescent="0.3">
      <c r="A20" s="37">
        <v>11</v>
      </c>
      <c r="B20" s="20" t="s">
        <v>73</v>
      </c>
      <c r="C20" s="24"/>
      <c r="D20" s="24"/>
      <c r="E20" s="24"/>
      <c r="F20" s="24"/>
    </row>
    <row r="21" spans="1:6" ht="15.75" customHeight="1" x14ac:dyDescent="0.3">
      <c r="A21" s="37">
        <v>12</v>
      </c>
      <c r="B21" s="20" t="s">
        <v>73</v>
      </c>
      <c r="C21" s="24"/>
      <c r="D21" s="24"/>
      <c r="E21" s="24"/>
      <c r="F21" s="24"/>
    </row>
    <row r="22" spans="1:6" ht="15.75" customHeight="1" x14ac:dyDescent="0.3">
      <c r="A22" s="37">
        <v>13</v>
      </c>
      <c r="B22" s="20" t="s">
        <v>73</v>
      </c>
      <c r="C22" s="24"/>
      <c r="D22" s="24"/>
      <c r="E22" s="24"/>
      <c r="F22" s="24"/>
    </row>
    <row r="23" spans="1:6" ht="15.75" customHeight="1" x14ac:dyDescent="0.3">
      <c r="A23" s="37">
        <v>14</v>
      </c>
      <c r="B23" s="20" t="s">
        <v>73</v>
      </c>
      <c r="C23" s="24"/>
      <c r="D23" s="24"/>
      <c r="E23" s="24"/>
      <c r="F23" s="24"/>
    </row>
    <row r="24" spans="1:6" ht="15.75" customHeight="1" x14ac:dyDescent="0.3">
      <c r="A24" s="37">
        <v>15</v>
      </c>
      <c r="B24" s="20" t="s">
        <v>74</v>
      </c>
      <c r="C24" s="25"/>
      <c r="D24" s="25"/>
      <c r="E24" s="25"/>
      <c r="F24" s="25"/>
    </row>
    <row r="25" spans="1:6" ht="15.75" customHeight="1" x14ac:dyDescent="0.3">
      <c r="A25" s="37">
        <v>16</v>
      </c>
      <c r="B25" s="20" t="s">
        <v>75</v>
      </c>
      <c r="C25" s="25"/>
      <c r="D25" s="25"/>
      <c r="E25" s="25"/>
      <c r="F25" s="25"/>
    </row>
    <row r="26" spans="1:6" ht="15.75" customHeight="1" x14ac:dyDescent="0.3">
      <c r="A26" s="37">
        <v>17</v>
      </c>
      <c r="B26" s="21" t="s">
        <v>76</v>
      </c>
      <c r="C26" s="23"/>
      <c r="D26" s="23"/>
      <c r="E26" s="23"/>
      <c r="F26" s="23"/>
    </row>
    <row r="27" spans="1:6" ht="15.75" customHeight="1" x14ac:dyDescent="0.3">
      <c r="A27" s="37">
        <v>18</v>
      </c>
      <c r="B27" s="21" t="s">
        <v>77</v>
      </c>
      <c r="C27" s="23"/>
      <c r="D27" s="23"/>
      <c r="E27" s="23"/>
      <c r="F27" s="23"/>
    </row>
    <row r="28" spans="1:6" ht="15.75" customHeight="1" x14ac:dyDescent="0.3">
      <c r="A28" s="37">
        <v>19</v>
      </c>
      <c r="B28" s="21" t="s">
        <v>78</v>
      </c>
      <c r="C28" s="23"/>
      <c r="D28" s="23"/>
      <c r="E28" s="23"/>
      <c r="F28" s="23"/>
    </row>
    <row r="29" spans="1:6" ht="15.75" customHeight="1" x14ac:dyDescent="0.3">
      <c r="A29" s="37" t="s">
        <v>79</v>
      </c>
      <c r="B29" s="21" t="s">
        <v>80</v>
      </c>
      <c r="C29" s="23"/>
      <c r="D29" s="23"/>
      <c r="E29" s="23"/>
      <c r="F29" s="23"/>
    </row>
    <row r="30" spans="1:6" ht="15.75" customHeight="1" x14ac:dyDescent="0.3">
      <c r="A30" s="37">
        <v>20</v>
      </c>
      <c r="B30" s="20" t="s">
        <v>81</v>
      </c>
      <c r="C30" s="25">
        <v>17000.023115009979</v>
      </c>
      <c r="D30" s="25">
        <v>21551.539586189989</v>
      </c>
      <c r="E30" s="25"/>
      <c r="F30" s="25">
        <v>1360.0018492007982</v>
      </c>
    </row>
    <row r="31" spans="1:6" ht="15.75" customHeight="1" x14ac:dyDescent="0.3">
      <c r="A31" s="37">
        <v>21</v>
      </c>
      <c r="B31" s="21" t="s">
        <v>60</v>
      </c>
      <c r="C31" s="23">
        <v>17000.023115009979</v>
      </c>
      <c r="D31" s="23">
        <v>21551.539586189989</v>
      </c>
      <c r="E31" s="23"/>
      <c r="F31" s="23">
        <v>1360.0018492007982</v>
      </c>
    </row>
    <row r="32" spans="1:6" ht="15.75" customHeight="1" x14ac:dyDescent="0.3">
      <c r="A32" s="37">
        <v>22</v>
      </c>
      <c r="B32" s="21" t="s">
        <v>82</v>
      </c>
      <c r="C32" s="23"/>
      <c r="D32" s="23"/>
      <c r="E32" s="23"/>
      <c r="F32" s="23"/>
    </row>
    <row r="33" spans="1:6" ht="15.75" customHeight="1" x14ac:dyDescent="0.3">
      <c r="A33" s="37" t="s">
        <v>83</v>
      </c>
      <c r="B33" s="20" t="s">
        <v>84</v>
      </c>
      <c r="C33" s="25"/>
      <c r="D33" s="25"/>
      <c r="E33" s="25"/>
      <c r="F33" s="25"/>
    </row>
    <row r="34" spans="1:6" ht="15.75" customHeight="1" x14ac:dyDescent="0.3">
      <c r="A34" s="37">
        <v>23</v>
      </c>
      <c r="B34" s="20" t="s">
        <v>85</v>
      </c>
      <c r="C34" s="401">
        <v>88462.405988731232</v>
      </c>
      <c r="D34" s="401">
        <v>88462.405988731232</v>
      </c>
      <c r="E34" s="401"/>
      <c r="F34" s="401">
        <v>7076.9924790984987</v>
      </c>
    </row>
    <row r="35" spans="1:6" ht="15.75" customHeight="1" x14ac:dyDescent="0.3">
      <c r="A35" s="37" t="s">
        <v>86</v>
      </c>
      <c r="B35" s="20" t="s">
        <v>87</v>
      </c>
    </row>
    <row r="36" spans="1:6" ht="15.75" customHeight="1" x14ac:dyDescent="0.3">
      <c r="A36" s="37" t="s">
        <v>88</v>
      </c>
      <c r="B36" s="20" t="s">
        <v>89</v>
      </c>
      <c r="C36" s="23">
        <v>88462.405988731232</v>
      </c>
      <c r="D36" s="23">
        <v>88462.405988731232</v>
      </c>
      <c r="E36" s="23"/>
      <c r="F36" s="23">
        <v>7076.9924790984987</v>
      </c>
    </row>
    <row r="37" spans="1:6" ht="15.75" customHeight="1" x14ac:dyDescent="0.3">
      <c r="A37" s="37" t="s">
        <v>90</v>
      </c>
      <c r="B37" s="20" t="s">
        <v>91</v>
      </c>
      <c r="C37" s="23"/>
      <c r="D37" s="23"/>
      <c r="E37" s="23"/>
      <c r="F37" s="23"/>
    </row>
    <row r="38" spans="1:6" ht="15.75" customHeight="1" x14ac:dyDescent="0.3">
      <c r="A38" s="37">
        <v>24</v>
      </c>
      <c r="B38" s="20" t="s">
        <v>93</v>
      </c>
      <c r="C38" s="23">
        <v>23432.5</v>
      </c>
      <c r="D38" s="23">
        <v>23545</v>
      </c>
      <c r="E38" s="23"/>
      <c r="F38" s="23">
        <v>1874.6000000000001</v>
      </c>
    </row>
    <row r="39" spans="1:6" ht="15.75" customHeight="1" x14ac:dyDescent="0.3">
      <c r="A39" s="37">
        <v>25</v>
      </c>
      <c r="B39" s="20" t="s">
        <v>73</v>
      </c>
      <c r="C39" s="24"/>
      <c r="D39" s="24"/>
      <c r="E39" s="24"/>
      <c r="F39" s="24"/>
    </row>
    <row r="40" spans="1:6" ht="15.75" customHeight="1" x14ac:dyDescent="0.3">
      <c r="A40" s="37">
        <v>26</v>
      </c>
      <c r="B40" s="20" t="s">
        <v>73</v>
      </c>
      <c r="C40" s="24"/>
      <c r="D40" s="24"/>
      <c r="E40" s="24"/>
      <c r="F40" s="24"/>
    </row>
    <row r="41" spans="1:6" ht="15.75" customHeight="1" x14ac:dyDescent="0.3">
      <c r="A41" s="37">
        <v>27</v>
      </c>
      <c r="B41" s="20" t="s">
        <v>73</v>
      </c>
      <c r="C41" s="24"/>
      <c r="D41" s="24"/>
      <c r="E41" s="24"/>
      <c r="F41" s="24"/>
    </row>
    <row r="42" spans="1:6" ht="15.75" customHeight="1" x14ac:dyDescent="0.3">
      <c r="A42" s="37">
        <v>28</v>
      </c>
      <c r="B42" s="20" t="s">
        <v>73</v>
      </c>
      <c r="C42" s="24"/>
      <c r="D42" s="24"/>
      <c r="E42" s="24"/>
      <c r="F42" s="24"/>
    </row>
    <row r="43" spans="1:6" ht="15.75" customHeight="1" x14ac:dyDescent="0.3">
      <c r="A43" s="26">
        <v>29</v>
      </c>
      <c r="B43" s="27" t="s">
        <v>92</v>
      </c>
      <c r="C43" s="400">
        <v>746408.42910374119</v>
      </c>
      <c r="D43" s="400">
        <v>754375.94557492121</v>
      </c>
      <c r="E43" s="376"/>
      <c r="F43" s="400">
        <v>59712.674328299297</v>
      </c>
    </row>
  </sheetData>
  <mergeCells count="2">
    <mergeCell ref="F4:F5"/>
    <mergeCell ref="C4:D5"/>
  </mergeCells>
  <hyperlinks>
    <hyperlink ref="H4" location="Index!A1" display="Index" xr:uid="{E2CD87E0-54FF-4CBA-8ACB-883DA6B082F9}"/>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B45E6"/>
  </sheetPr>
  <dimension ref="A1:I133"/>
  <sheetViews>
    <sheetView showGridLines="0" workbookViewId="0"/>
  </sheetViews>
  <sheetFormatPr defaultColWidth="8.88671875" defaultRowHeight="13.8" x14ac:dyDescent="0.3"/>
  <cols>
    <col min="1" max="1" width="8.44140625" style="38" customWidth="1"/>
    <col min="2" max="2" width="110.44140625" style="22" customWidth="1"/>
    <col min="3" max="3" width="11.44140625" style="22" customWidth="1"/>
    <col min="4" max="4" width="11" style="22" customWidth="1"/>
    <col min="5" max="5" width="10.5546875" style="22" customWidth="1"/>
    <col min="6" max="6" width="11.5546875" style="22" customWidth="1"/>
    <col min="7" max="7" width="10.5546875" style="22" customWidth="1"/>
    <col min="8" max="8" width="3.6640625" style="22" customWidth="1"/>
    <col min="9" max="16384" width="8.88671875" style="22"/>
  </cols>
  <sheetData>
    <row r="1" spans="1:9" x14ac:dyDescent="0.3">
      <c r="A1" s="47" t="s">
        <v>157</v>
      </c>
    </row>
    <row r="2" spans="1:9" x14ac:dyDescent="0.3">
      <c r="A2" s="47"/>
    </row>
    <row r="3" spans="1:9" x14ac:dyDescent="0.3">
      <c r="A3" s="47"/>
      <c r="C3" s="392" t="s">
        <v>55</v>
      </c>
      <c r="D3" s="392" t="s">
        <v>56</v>
      </c>
      <c r="E3" s="392" t="s">
        <v>57</v>
      </c>
      <c r="F3" s="392" t="s">
        <v>99</v>
      </c>
      <c r="G3" s="392" t="s">
        <v>100</v>
      </c>
    </row>
    <row r="4" spans="1:9" ht="22.5" customHeight="1" x14ac:dyDescent="0.3">
      <c r="A4" s="50"/>
      <c r="B4" s="51"/>
      <c r="C4" s="52"/>
      <c r="D4" s="52"/>
      <c r="E4" s="52"/>
      <c r="F4" s="52"/>
      <c r="G4" s="52"/>
      <c r="I4" s="90" t="s">
        <v>303</v>
      </c>
    </row>
    <row r="5" spans="1:9" ht="22.5" customHeight="1" x14ac:dyDescent="0.3">
      <c r="A5" s="460" t="s">
        <v>98</v>
      </c>
      <c r="B5" s="460"/>
      <c r="C5" s="53" t="s">
        <v>96</v>
      </c>
      <c r="D5" s="53" t="s">
        <v>97</v>
      </c>
      <c r="E5" s="53" t="s">
        <v>866</v>
      </c>
      <c r="F5" s="53" t="s">
        <v>867</v>
      </c>
      <c r="G5" s="53" t="s">
        <v>868</v>
      </c>
    </row>
    <row r="6" spans="1:9" ht="15.75" customHeight="1" x14ac:dyDescent="0.3">
      <c r="A6" s="54" t="s">
        <v>103</v>
      </c>
      <c r="B6" s="18"/>
      <c r="C6" s="56"/>
      <c r="D6" s="56"/>
      <c r="E6" s="57"/>
      <c r="F6" s="58"/>
      <c r="G6" s="56"/>
    </row>
    <row r="7" spans="1:9" ht="15.75" customHeight="1" x14ac:dyDescent="0.3">
      <c r="A7" s="48">
        <v>1</v>
      </c>
      <c r="B7" s="42" t="s">
        <v>104</v>
      </c>
      <c r="C7" s="435">
        <v>169203</v>
      </c>
      <c r="D7" s="435">
        <v>165913</v>
      </c>
      <c r="E7" s="435">
        <v>165960</v>
      </c>
      <c r="F7" s="435">
        <v>176949</v>
      </c>
      <c r="G7" s="435">
        <v>177833</v>
      </c>
    </row>
    <row r="8" spans="1:9" ht="15.75" customHeight="1" x14ac:dyDescent="0.3">
      <c r="A8" s="48">
        <v>2</v>
      </c>
      <c r="B8" s="42" t="s">
        <v>105</v>
      </c>
      <c r="C8" s="435">
        <v>182230</v>
      </c>
      <c r="D8" s="435">
        <v>178978</v>
      </c>
      <c r="E8" s="435">
        <v>179631</v>
      </c>
      <c r="F8" s="435">
        <v>161861</v>
      </c>
      <c r="G8" s="435">
        <v>164388</v>
      </c>
    </row>
    <row r="9" spans="1:9" ht="15.75" customHeight="1" x14ac:dyDescent="0.3">
      <c r="A9" s="48">
        <v>3</v>
      </c>
      <c r="B9" s="42" t="s">
        <v>106</v>
      </c>
      <c r="C9" s="435">
        <v>202894</v>
      </c>
      <c r="D9" s="435">
        <v>199693</v>
      </c>
      <c r="E9" s="435">
        <v>201186</v>
      </c>
      <c r="F9" s="435">
        <v>198900</v>
      </c>
      <c r="G9" s="435">
        <v>201053</v>
      </c>
    </row>
    <row r="10" spans="1:9" ht="15.75" customHeight="1" x14ac:dyDescent="0.3">
      <c r="A10" s="54" t="s">
        <v>107</v>
      </c>
      <c r="B10" s="18"/>
      <c r="C10" s="436"/>
      <c r="D10" s="436"/>
      <c r="E10" s="437"/>
      <c r="F10" s="438"/>
      <c r="G10" s="436"/>
    </row>
    <row r="11" spans="1:9" ht="15.75" customHeight="1" x14ac:dyDescent="0.3">
      <c r="A11" s="48">
        <v>4</v>
      </c>
      <c r="B11" s="42" t="s">
        <v>108</v>
      </c>
      <c r="C11" s="435">
        <v>746408</v>
      </c>
      <c r="D11" s="435">
        <v>754376</v>
      </c>
      <c r="E11" s="435">
        <v>745765</v>
      </c>
      <c r="F11" s="435">
        <v>728134</v>
      </c>
      <c r="G11" s="435">
        <v>716350</v>
      </c>
    </row>
    <row r="12" spans="1:9" ht="15.75" customHeight="1" x14ac:dyDescent="0.3">
      <c r="A12" s="54" t="s">
        <v>160</v>
      </c>
      <c r="B12" s="18"/>
      <c r="C12" s="436"/>
      <c r="D12" s="436"/>
      <c r="E12" s="437"/>
      <c r="F12" s="438"/>
      <c r="G12" s="436"/>
    </row>
    <row r="13" spans="1:9" ht="15.75" customHeight="1" x14ac:dyDescent="0.3">
      <c r="A13" s="48">
        <v>5</v>
      </c>
      <c r="B13" s="42" t="s">
        <v>158</v>
      </c>
      <c r="C13" s="439">
        <v>0.22700000000000001</v>
      </c>
      <c r="D13" s="439">
        <v>0.22</v>
      </c>
      <c r="E13" s="439">
        <v>0.223</v>
      </c>
      <c r="F13" s="439">
        <v>0.222</v>
      </c>
      <c r="G13" s="439">
        <v>0.22900000000000001</v>
      </c>
    </row>
    <row r="14" spans="1:9" ht="15.75" customHeight="1" x14ac:dyDescent="0.3">
      <c r="A14" s="48">
        <v>6</v>
      </c>
      <c r="B14" s="42" t="s">
        <v>109</v>
      </c>
      <c r="C14" s="439">
        <v>0.24399999999999999</v>
      </c>
      <c r="D14" s="439">
        <v>0.23699999999999999</v>
      </c>
      <c r="E14" s="439">
        <v>0.24099999999999999</v>
      </c>
      <c r="F14" s="439">
        <v>0.24199999999999999</v>
      </c>
      <c r="G14" s="439">
        <v>0.25</v>
      </c>
    </row>
    <row r="15" spans="1:9" ht="15.75" customHeight="1" x14ac:dyDescent="0.3">
      <c r="A15" s="48">
        <v>7</v>
      </c>
      <c r="B15" s="42" t="s">
        <v>110</v>
      </c>
      <c r="C15" s="439">
        <v>0.27200000000000002</v>
      </c>
      <c r="D15" s="439">
        <v>0.26500000000000001</v>
      </c>
      <c r="E15" s="439">
        <v>0.27</v>
      </c>
      <c r="F15" s="439">
        <v>0.27300000000000002</v>
      </c>
      <c r="G15" s="439">
        <v>0.28100000000000003</v>
      </c>
    </row>
    <row r="16" spans="1:9" ht="15.75" customHeight="1" x14ac:dyDescent="0.3">
      <c r="A16" s="54" t="s">
        <v>111</v>
      </c>
      <c r="B16" s="18"/>
      <c r="C16" s="436"/>
      <c r="D16" s="436"/>
      <c r="E16" s="437"/>
      <c r="F16" s="438"/>
      <c r="G16" s="436"/>
    </row>
    <row r="17" spans="1:8" ht="15.75" customHeight="1" x14ac:dyDescent="0.3">
      <c r="A17" s="48" t="s">
        <v>112</v>
      </c>
      <c r="B17" s="20" t="s">
        <v>159</v>
      </c>
      <c r="C17" s="439">
        <v>3.2000000000000001E-2</v>
      </c>
      <c r="D17" s="439">
        <v>3.1E-2</v>
      </c>
      <c r="E17" s="439">
        <v>3.1E-2</v>
      </c>
      <c r="F17" s="439">
        <v>3.1E-2</v>
      </c>
      <c r="G17" s="439">
        <v>3.1E-2</v>
      </c>
    </row>
    <row r="18" spans="1:8" ht="15.75" customHeight="1" x14ac:dyDescent="0.3">
      <c r="A18" s="48" t="s">
        <v>113</v>
      </c>
      <c r="B18" s="20" t="s">
        <v>114</v>
      </c>
      <c r="C18" s="439">
        <v>1.7999999999999999E-2</v>
      </c>
      <c r="D18" s="439">
        <v>1.7000000000000001E-2</v>
      </c>
      <c r="E18" s="439">
        <v>1.7000000000000001E-2</v>
      </c>
      <c r="F18" s="439">
        <v>1.7000000000000001E-2</v>
      </c>
      <c r="G18" s="439">
        <v>1.7000000000000001E-2</v>
      </c>
      <c r="H18" s="61"/>
    </row>
    <row r="19" spans="1:8" ht="15.75" customHeight="1" x14ac:dyDescent="0.3">
      <c r="A19" s="48" t="s">
        <v>115</v>
      </c>
      <c r="B19" s="20" t="s">
        <v>116</v>
      </c>
      <c r="C19" s="439">
        <v>2.4E-2</v>
      </c>
      <c r="D19" s="439">
        <v>2.3E-2</v>
      </c>
      <c r="E19" s="439">
        <v>2.3E-2</v>
      </c>
      <c r="F19" s="439">
        <v>2.3E-2</v>
      </c>
      <c r="G19" s="439">
        <v>2.3E-2</v>
      </c>
      <c r="H19" s="61"/>
    </row>
    <row r="20" spans="1:8" ht="15.75" customHeight="1" x14ac:dyDescent="0.3">
      <c r="A20" s="48" t="s">
        <v>117</v>
      </c>
      <c r="B20" s="20" t="s">
        <v>118</v>
      </c>
      <c r="C20" s="439">
        <v>3.2000000000000001E-2</v>
      </c>
      <c r="D20" s="439">
        <v>3.1E-2</v>
      </c>
      <c r="E20" s="439">
        <v>3.1E-2</v>
      </c>
      <c r="F20" s="439">
        <v>3.1E-2</v>
      </c>
      <c r="G20" s="439">
        <v>3.1E-2</v>
      </c>
    </row>
    <row r="21" spans="1:8" ht="15.75" customHeight="1" x14ac:dyDescent="0.3">
      <c r="A21" s="54" t="s">
        <v>119</v>
      </c>
      <c r="B21" s="18"/>
      <c r="C21" s="436"/>
      <c r="D21" s="436"/>
      <c r="E21" s="437"/>
      <c r="F21" s="438"/>
      <c r="G21" s="436"/>
    </row>
    <row r="22" spans="1:8" ht="15.75" customHeight="1" x14ac:dyDescent="0.3">
      <c r="A22" s="48">
        <v>8</v>
      </c>
      <c r="B22" s="42" t="s">
        <v>120</v>
      </c>
      <c r="C22" s="439">
        <v>2.5000000000000001E-2</v>
      </c>
      <c r="D22" s="439">
        <v>2.5000000000000001E-2</v>
      </c>
      <c r="E22" s="439">
        <v>2.5000000000000001E-2</v>
      </c>
      <c r="F22" s="439">
        <v>2.5000000000000001E-2</v>
      </c>
      <c r="G22" s="439">
        <v>2.5000000000000001E-2</v>
      </c>
    </row>
    <row r="23" spans="1:8" ht="15.75" customHeight="1" x14ac:dyDescent="0.3">
      <c r="A23" s="48" t="s">
        <v>68</v>
      </c>
      <c r="B23" s="42" t="s">
        <v>121</v>
      </c>
      <c r="C23" s="439">
        <v>0</v>
      </c>
      <c r="D23" s="439">
        <v>0</v>
      </c>
      <c r="E23" s="439">
        <v>0</v>
      </c>
      <c r="F23" s="439">
        <v>0</v>
      </c>
      <c r="G23" s="439">
        <v>0</v>
      </c>
    </row>
    <row r="24" spans="1:8" ht="15.75" customHeight="1" x14ac:dyDescent="0.3">
      <c r="A24" s="48">
        <v>9</v>
      </c>
      <c r="B24" s="42" t="s">
        <v>122</v>
      </c>
      <c r="C24" s="439">
        <v>0</v>
      </c>
      <c r="D24" s="439">
        <v>0</v>
      </c>
      <c r="E24" s="439">
        <v>0</v>
      </c>
      <c r="F24" s="439">
        <v>0</v>
      </c>
      <c r="G24" s="439">
        <v>0</v>
      </c>
    </row>
    <row r="25" spans="1:8" ht="15.75" customHeight="1" x14ac:dyDescent="0.3">
      <c r="A25" s="48" t="s">
        <v>123</v>
      </c>
      <c r="B25" s="42" t="s">
        <v>124</v>
      </c>
      <c r="C25" s="439">
        <v>2.8000000000000001E-2</v>
      </c>
      <c r="D25" s="439">
        <v>2.8000000000000001E-2</v>
      </c>
      <c r="E25" s="439">
        <v>2.8000000000000001E-2</v>
      </c>
      <c r="F25" s="439">
        <v>2.8000000000000001E-2</v>
      </c>
      <c r="G25" s="439">
        <v>2.8000000000000001E-2</v>
      </c>
    </row>
    <row r="26" spans="1:8" ht="15.75" customHeight="1" x14ac:dyDescent="0.3">
      <c r="A26" s="48">
        <v>10</v>
      </c>
      <c r="B26" s="42" t="s">
        <v>125</v>
      </c>
      <c r="C26" s="439">
        <v>0</v>
      </c>
      <c r="D26" s="439">
        <v>0</v>
      </c>
      <c r="E26" s="439">
        <v>0</v>
      </c>
      <c r="F26" s="439">
        <v>0</v>
      </c>
      <c r="G26" s="439">
        <v>0</v>
      </c>
    </row>
    <row r="27" spans="1:8" ht="15.75" customHeight="1" x14ac:dyDescent="0.3">
      <c r="A27" s="48" t="s">
        <v>126</v>
      </c>
      <c r="B27" s="20" t="s">
        <v>127</v>
      </c>
      <c r="C27" s="439">
        <v>0.02</v>
      </c>
      <c r="D27" s="439">
        <v>0.02</v>
      </c>
      <c r="E27" s="439">
        <v>0.02</v>
      </c>
      <c r="F27" s="439">
        <v>0.02</v>
      </c>
      <c r="G27" s="439">
        <v>0.02</v>
      </c>
    </row>
    <row r="28" spans="1:8" ht="15.75" customHeight="1" x14ac:dyDescent="0.3">
      <c r="A28" s="48">
        <v>11</v>
      </c>
      <c r="B28" s="42" t="s">
        <v>128</v>
      </c>
      <c r="C28" s="439">
        <v>7.2999999999999995E-2</v>
      </c>
      <c r="D28" s="439">
        <v>7.2999999999999995E-2</v>
      </c>
      <c r="E28" s="439">
        <v>7.2999999999999995E-2</v>
      </c>
      <c r="F28" s="439">
        <v>7.2999999999999995E-2</v>
      </c>
      <c r="G28" s="439">
        <v>7.2999999999999995E-2</v>
      </c>
    </row>
    <row r="29" spans="1:8" ht="15.75" customHeight="1" x14ac:dyDescent="0.3">
      <c r="A29" s="48" t="s">
        <v>129</v>
      </c>
      <c r="B29" s="42" t="s">
        <v>130</v>
      </c>
      <c r="C29" s="439">
        <v>0.185</v>
      </c>
      <c r="D29" s="439">
        <v>0.184</v>
      </c>
      <c r="E29" s="439">
        <v>0.184</v>
      </c>
      <c r="F29" s="439">
        <v>0.184</v>
      </c>
      <c r="G29" s="439">
        <v>0.184</v>
      </c>
    </row>
    <row r="30" spans="1:8" ht="15.75" customHeight="1" x14ac:dyDescent="0.3">
      <c r="A30" s="48">
        <v>12</v>
      </c>
      <c r="B30" s="42" t="s">
        <v>131</v>
      </c>
      <c r="C30" s="439">
        <v>9.1000000000000011E-2</v>
      </c>
      <c r="D30" s="439">
        <v>8.4999999999999978E-2</v>
      </c>
      <c r="E30" s="439">
        <v>8.7999999999999981E-2</v>
      </c>
      <c r="F30" s="439">
        <v>8.699999999999998E-2</v>
      </c>
      <c r="G30" s="439">
        <v>9.3999999999999986E-2</v>
      </c>
    </row>
    <row r="31" spans="1:8" ht="15.75" customHeight="1" x14ac:dyDescent="0.3">
      <c r="A31" s="54" t="s">
        <v>132</v>
      </c>
      <c r="B31" s="18"/>
      <c r="C31" s="436"/>
      <c r="D31" s="436"/>
      <c r="E31" s="437"/>
      <c r="F31" s="438"/>
      <c r="G31" s="436"/>
    </row>
    <row r="32" spans="1:8" ht="15.75" customHeight="1" x14ac:dyDescent="0.3">
      <c r="A32" s="48">
        <v>13</v>
      </c>
      <c r="B32" s="43" t="s">
        <v>133</v>
      </c>
      <c r="C32" s="435">
        <v>1245568</v>
      </c>
      <c r="D32" s="435">
        <v>1220542</v>
      </c>
      <c r="E32" s="435">
        <v>1189511</v>
      </c>
      <c r="F32" s="435">
        <v>1259391</v>
      </c>
      <c r="G32" s="435">
        <v>1205897</v>
      </c>
    </row>
    <row r="33" spans="1:7" ht="15.75" customHeight="1" x14ac:dyDescent="0.3">
      <c r="A33" s="37">
        <v>14</v>
      </c>
      <c r="B33" s="44" t="s">
        <v>134</v>
      </c>
      <c r="C33" s="439">
        <v>0.14599999999999999</v>
      </c>
      <c r="D33" s="439">
        <v>0.14699999999999999</v>
      </c>
      <c r="E33" s="439">
        <v>0.151</v>
      </c>
      <c r="F33" s="439">
        <v>0.14299999999999999</v>
      </c>
      <c r="G33" s="439">
        <v>0.14899999999999999</v>
      </c>
    </row>
    <row r="34" spans="1:7" ht="15.75" customHeight="1" x14ac:dyDescent="0.3">
      <c r="A34" s="54" t="s">
        <v>161</v>
      </c>
      <c r="B34" s="18"/>
      <c r="C34" s="436"/>
      <c r="D34" s="436"/>
      <c r="E34" s="437"/>
      <c r="F34" s="438"/>
      <c r="G34" s="436"/>
    </row>
    <row r="35" spans="1:7" s="45" customFormat="1" ht="15.75" customHeight="1" x14ac:dyDescent="0.3">
      <c r="A35" s="37" t="s">
        <v>135</v>
      </c>
      <c r="B35" s="20" t="s">
        <v>136</v>
      </c>
      <c r="C35" s="439">
        <v>0</v>
      </c>
      <c r="D35" s="439">
        <v>0</v>
      </c>
      <c r="E35" s="439">
        <v>0</v>
      </c>
      <c r="F35" s="439">
        <v>0</v>
      </c>
      <c r="G35" s="439">
        <v>0</v>
      </c>
    </row>
    <row r="36" spans="1:7" s="45" customFormat="1" ht="15.75" customHeight="1" x14ac:dyDescent="0.3">
      <c r="A36" s="37" t="s">
        <v>137</v>
      </c>
      <c r="B36" s="20" t="s">
        <v>114</v>
      </c>
      <c r="C36" s="439">
        <v>0</v>
      </c>
      <c r="D36" s="439">
        <v>0</v>
      </c>
      <c r="E36" s="439">
        <v>0</v>
      </c>
      <c r="F36" s="439">
        <v>0</v>
      </c>
      <c r="G36" s="439">
        <v>0</v>
      </c>
    </row>
    <row r="37" spans="1:7" s="45" customFormat="1" ht="15.75" customHeight="1" x14ac:dyDescent="0.3">
      <c r="A37" s="37" t="s">
        <v>138</v>
      </c>
      <c r="B37" s="20" t="s">
        <v>139</v>
      </c>
      <c r="C37" s="439">
        <v>0</v>
      </c>
      <c r="D37" s="439">
        <v>0</v>
      </c>
      <c r="E37" s="439">
        <v>0</v>
      </c>
      <c r="F37" s="439">
        <v>0</v>
      </c>
      <c r="G37" s="439">
        <v>0</v>
      </c>
    </row>
    <row r="38" spans="1:7" ht="15.75" customHeight="1" x14ac:dyDescent="0.3">
      <c r="A38" s="54" t="s">
        <v>140</v>
      </c>
      <c r="B38" s="18"/>
      <c r="C38" s="436"/>
      <c r="D38" s="436"/>
      <c r="E38" s="437"/>
      <c r="F38" s="438"/>
      <c r="G38" s="436"/>
    </row>
    <row r="39" spans="1:7" s="45" customFormat="1" ht="15.75" customHeight="1" x14ac:dyDescent="0.3">
      <c r="A39" s="37" t="s">
        <v>141</v>
      </c>
      <c r="B39" s="20" t="s">
        <v>142</v>
      </c>
      <c r="C39" s="439">
        <v>0</v>
      </c>
      <c r="D39" s="439">
        <v>0</v>
      </c>
      <c r="E39" s="439">
        <v>0</v>
      </c>
      <c r="F39" s="439">
        <v>0</v>
      </c>
      <c r="G39" s="439">
        <v>0</v>
      </c>
    </row>
    <row r="40" spans="1:7" s="45" customFormat="1" ht="15.75" customHeight="1" x14ac:dyDescent="0.3">
      <c r="A40" s="37" t="s">
        <v>143</v>
      </c>
      <c r="B40" s="20" t="s">
        <v>144</v>
      </c>
      <c r="C40" s="439">
        <v>0.03</v>
      </c>
      <c r="D40" s="439">
        <v>0.03</v>
      </c>
      <c r="E40" s="439">
        <v>0.03</v>
      </c>
      <c r="F40" s="439">
        <v>0.03</v>
      </c>
      <c r="G40" s="439">
        <v>0.03</v>
      </c>
    </row>
    <row r="41" spans="1:7" ht="15.75" customHeight="1" x14ac:dyDescent="0.3">
      <c r="A41" s="54" t="s">
        <v>145</v>
      </c>
      <c r="B41" s="18"/>
      <c r="C41" s="436"/>
      <c r="D41" s="436"/>
      <c r="E41" s="437"/>
      <c r="F41" s="438"/>
      <c r="G41" s="436"/>
    </row>
    <row r="42" spans="1:7" ht="15.75" customHeight="1" x14ac:dyDescent="0.3">
      <c r="A42" s="48">
        <v>15</v>
      </c>
      <c r="B42" s="43" t="s">
        <v>146</v>
      </c>
      <c r="C42" s="435">
        <v>173788</v>
      </c>
      <c r="D42" s="435">
        <v>158681</v>
      </c>
      <c r="E42" s="435">
        <v>174935</v>
      </c>
      <c r="F42" s="435">
        <v>205130</v>
      </c>
      <c r="G42" s="435">
        <v>202671</v>
      </c>
    </row>
    <row r="43" spans="1:7" ht="15.75" customHeight="1" x14ac:dyDescent="0.3">
      <c r="A43" s="37" t="s">
        <v>147</v>
      </c>
      <c r="B43" s="44" t="s">
        <v>148</v>
      </c>
      <c r="C43" s="435">
        <v>152641</v>
      </c>
      <c r="D43" s="435">
        <v>160708</v>
      </c>
      <c r="E43" s="435">
        <v>149933</v>
      </c>
      <c r="F43" s="435">
        <v>172304</v>
      </c>
      <c r="G43" s="435">
        <v>161093</v>
      </c>
    </row>
    <row r="44" spans="1:7" ht="15.75" customHeight="1" x14ac:dyDescent="0.3">
      <c r="A44" s="37" t="s">
        <v>149</v>
      </c>
      <c r="B44" s="44" t="s">
        <v>150</v>
      </c>
      <c r="C44" s="435">
        <v>71844</v>
      </c>
      <c r="D44" s="435">
        <v>77874</v>
      </c>
      <c r="E44" s="435">
        <v>57124</v>
      </c>
      <c r="F44" s="435">
        <v>75822</v>
      </c>
      <c r="G44" s="435">
        <v>62734</v>
      </c>
    </row>
    <row r="45" spans="1:7" ht="15.75" customHeight="1" x14ac:dyDescent="0.3">
      <c r="A45" s="48">
        <v>16</v>
      </c>
      <c r="B45" s="43" t="s">
        <v>151</v>
      </c>
      <c r="C45" s="435">
        <v>80797</v>
      </c>
      <c r="D45" s="435">
        <v>82834</v>
      </c>
      <c r="E45" s="435">
        <v>92809</v>
      </c>
      <c r="F45" s="435">
        <v>96482</v>
      </c>
      <c r="G45" s="435">
        <v>98359</v>
      </c>
    </row>
    <row r="46" spans="1:7" ht="15.75" customHeight="1" x14ac:dyDescent="0.3">
      <c r="A46" s="48">
        <v>17</v>
      </c>
      <c r="B46" s="43" t="s">
        <v>152</v>
      </c>
      <c r="C46" s="439">
        <v>2.15</v>
      </c>
      <c r="D46" s="439">
        <v>1.92</v>
      </c>
      <c r="E46" s="439">
        <v>1.88</v>
      </c>
      <c r="F46" s="439">
        <v>2.13</v>
      </c>
      <c r="G46" s="440">
        <v>2.06</v>
      </c>
    </row>
    <row r="47" spans="1:7" ht="15.75" customHeight="1" x14ac:dyDescent="0.3">
      <c r="A47" s="54" t="s">
        <v>153</v>
      </c>
      <c r="B47" s="18"/>
      <c r="C47" s="436"/>
      <c r="D47" s="436"/>
      <c r="E47" s="437"/>
      <c r="F47" s="438"/>
      <c r="G47" s="436"/>
    </row>
    <row r="48" spans="1:7" ht="15.75" customHeight="1" x14ac:dyDescent="0.3">
      <c r="A48" s="48">
        <v>18</v>
      </c>
      <c r="B48" s="43" t="s">
        <v>154</v>
      </c>
      <c r="C48" s="435">
        <v>884486</v>
      </c>
      <c r="D48" s="435">
        <v>866633</v>
      </c>
      <c r="E48" s="435">
        <v>875261</v>
      </c>
      <c r="F48" s="435">
        <v>900945</v>
      </c>
      <c r="G48" s="435">
        <v>860748</v>
      </c>
    </row>
    <row r="49" spans="1:7" ht="15.75" customHeight="1" x14ac:dyDescent="0.3">
      <c r="A49" s="48">
        <v>19</v>
      </c>
      <c r="B49" s="22" t="s">
        <v>155</v>
      </c>
      <c r="C49" s="435">
        <v>806732</v>
      </c>
      <c r="D49" s="435">
        <v>777792</v>
      </c>
      <c r="E49" s="435">
        <v>745050</v>
      </c>
      <c r="F49" s="435">
        <v>734530</v>
      </c>
      <c r="G49" s="435">
        <v>702234</v>
      </c>
    </row>
    <row r="50" spans="1:7" ht="15.75" customHeight="1" x14ac:dyDescent="0.3">
      <c r="A50" s="48">
        <v>20</v>
      </c>
      <c r="B50" s="43" t="s">
        <v>156</v>
      </c>
      <c r="C50" s="439">
        <v>1.1000000000000001</v>
      </c>
      <c r="D50" s="439">
        <v>1.1100000000000001</v>
      </c>
      <c r="E50" s="439">
        <v>1.17</v>
      </c>
      <c r="F50" s="439">
        <v>1.23</v>
      </c>
      <c r="G50" s="439">
        <v>1.23</v>
      </c>
    </row>
    <row r="104" spans="1:9" x14ac:dyDescent="0.3">
      <c r="A104" s="49"/>
      <c r="B104" s="46"/>
      <c r="C104" s="46"/>
      <c r="D104" s="46"/>
      <c r="E104" s="46"/>
      <c r="F104" s="46"/>
      <c r="G104" s="46"/>
      <c r="H104" s="46"/>
      <c r="I104" s="46"/>
    </row>
    <row r="105" spans="1:9" x14ac:dyDescent="0.3">
      <c r="A105" s="49"/>
      <c r="B105" s="46"/>
      <c r="C105" s="46"/>
      <c r="D105" s="46"/>
      <c r="E105" s="46"/>
      <c r="F105" s="46"/>
      <c r="G105" s="46"/>
      <c r="H105" s="46"/>
      <c r="I105" s="46"/>
    </row>
    <row r="106" spans="1:9" x14ac:dyDescent="0.3">
      <c r="A106" s="49"/>
      <c r="B106" s="46"/>
      <c r="C106" s="46"/>
      <c r="D106" s="46"/>
      <c r="E106" s="46"/>
      <c r="F106" s="46"/>
      <c r="G106" s="46"/>
      <c r="H106" s="46"/>
      <c r="I106" s="46"/>
    </row>
    <row r="107" spans="1:9" x14ac:dyDescent="0.3">
      <c r="A107" s="49"/>
      <c r="B107" s="46"/>
      <c r="C107" s="46"/>
      <c r="D107" s="46"/>
      <c r="E107" s="46"/>
      <c r="F107" s="46"/>
      <c r="G107" s="46"/>
      <c r="H107" s="46"/>
      <c r="I107" s="46"/>
    </row>
    <row r="108" spans="1:9" x14ac:dyDescent="0.3">
      <c r="A108" s="49"/>
      <c r="B108" s="46"/>
      <c r="C108" s="46"/>
      <c r="D108" s="46"/>
      <c r="E108" s="46"/>
      <c r="F108" s="46"/>
      <c r="G108" s="46"/>
      <c r="H108" s="46"/>
      <c r="I108" s="46"/>
    </row>
    <row r="109" spans="1:9" x14ac:dyDescent="0.3">
      <c r="A109" s="49"/>
      <c r="B109" s="46"/>
      <c r="C109" s="46"/>
      <c r="D109" s="46"/>
      <c r="E109" s="46"/>
      <c r="F109" s="46"/>
      <c r="G109" s="46"/>
      <c r="H109" s="46"/>
      <c r="I109" s="46"/>
    </row>
    <row r="110" spans="1:9" x14ac:dyDescent="0.3">
      <c r="A110" s="49"/>
      <c r="B110" s="46"/>
      <c r="C110" s="46"/>
      <c r="D110" s="46"/>
      <c r="E110" s="46"/>
      <c r="F110" s="46"/>
      <c r="G110" s="46"/>
      <c r="H110" s="46"/>
      <c r="I110" s="46"/>
    </row>
    <row r="111" spans="1:9" x14ac:dyDescent="0.3">
      <c r="A111" s="49"/>
      <c r="B111" s="46"/>
      <c r="C111" s="46"/>
      <c r="D111" s="46"/>
      <c r="E111" s="46"/>
      <c r="F111" s="46"/>
      <c r="G111" s="46"/>
      <c r="H111" s="46"/>
      <c r="I111" s="46"/>
    </row>
    <row r="112" spans="1:9" x14ac:dyDescent="0.3">
      <c r="A112" s="49"/>
      <c r="B112" s="46"/>
      <c r="C112" s="46"/>
      <c r="D112" s="46"/>
      <c r="E112" s="46"/>
      <c r="F112" s="46"/>
      <c r="G112" s="46"/>
      <c r="H112" s="46"/>
      <c r="I112" s="46"/>
    </row>
    <row r="113" spans="1:9" x14ac:dyDescent="0.3">
      <c r="A113" s="49"/>
      <c r="B113" s="46"/>
      <c r="C113" s="46"/>
      <c r="D113" s="46"/>
      <c r="E113" s="46"/>
      <c r="F113" s="46"/>
      <c r="G113" s="46"/>
      <c r="H113" s="46"/>
      <c r="I113" s="46"/>
    </row>
    <row r="114" spans="1:9" x14ac:dyDescent="0.3">
      <c r="A114" s="49"/>
      <c r="B114" s="46"/>
      <c r="C114" s="46"/>
      <c r="D114" s="46"/>
      <c r="E114" s="46"/>
      <c r="F114" s="46"/>
      <c r="G114" s="46"/>
      <c r="H114" s="46"/>
      <c r="I114" s="46"/>
    </row>
    <row r="115" spans="1:9" x14ac:dyDescent="0.3">
      <c r="A115" s="49"/>
      <c r="B115" s="46"/>
      <c r="C115" s="46"/>
      <c r="D115" s="46"/>
      <c r="E115" s="46"/>
      <c r="F115" s="46"/>
      <c r="G115" s="46"/>
      <c r="H115" s="46"/>
      <c r="I115" s="46"/>
    </row>
    <row r="116" spans="1:9" x14ac:dyDescent="0.3">
      <c r="A116" s="49"/>
      <c r="B116" s="46"/>
      <c r="C116" s="46"/>
      <c r="D116" s="46"/>
      <c r="E116" s="46"/>
      <c r="F116" s="46"/>
      <c r="G116" s="46"/>
      <c r="H116" s="46"/>
      <c r="I116" s="46"/>
    </row>
    <row r="117" spans="1:9" x14ac:dyDescent="0.3">
      <c r="A117" s="49"/>
      <c r="B117" s="46"/>
      <c r="C117" s="46"/>
      <c r="D117" s="46"/>
      <c r="E117" s="46"/>
      <c r="F117" s="46"/>
      <c r="G117" s="46"/>
      <c r="H117" s="46"/>
      <c r="I117" s="46"/>
    </row>
    <row r="118" spans="1:9" x14ac:dyDescent="0.3">
      <c r="A118" s="49"/>
      <c r="B118" s="46"/>
      <c r="C118" s="46"/>
      <c r="D118" s="46"/>
      <c r="E118" s="46"/>
      <c r="F118" s="46"/>
      <c r="G118" s="46"/>
      <c r="H118" s="46"/>
      <c r="I118" s="46"/>
    </row>
    <row r="119" spans="1:9" x14ac:dyDescent="0.3">
      <c r="A119" s="49"/>
      <c r="B119" s="46"/>
      <c r="C119" s="46"/>
      <c r="D119" s="46"/>
      <c r="E119" s="46"/>
      <c r="F119" s="46"/>
      <c r="G119" s="46"/>
      <c r="H119" s="46"/>
      <c r="I119" s="46"/>
    </row>
    <row r="120" spans="1:9" x14ac:dyDescent="0.3">
      <c r="A120" s="49"/>
      <c r="B120" s="46"/>
      <c r="C120" s="46"/>
      <c r="D120" s="46"/>
      <c r="E120" s="46"/>
      <c r="F120" s="46"/>
      <c r="G120" s="46"/>
      <c r="H120" s="46"/>
      <c r="I120" s="46"/>
    </row>
    <row r="121" spans="1:9" x14ac:dyDescent="0.3">
      <c r="A121" s="49"/>
      <c r="B121" s="46"/>
      <c r="C121" s="46"/>
      <c r="D121" s="46"/>
      <c r="E121" s="46"/>
      <c r="F121" s="46"/>
      <c r="G121" s="46"/>
      <c r="H121" s="46"/>
      <c r="I121" s="46"/>
    </row>
    <row r="122" spans="1:9" x14ac:dyDescent="0.3">
      <c r="A122" s="49"/>
      <c r="B122" s="46"/>
      <c r="C122" s="46"/>
      <c r="D122" s="46"/>
      <c r="E122" s="46"/>
      <c r="F122" s="46"/>
      <c r="G122" s="46"/>
      <c r="H122" s="46"/>
      <c r="I122" s="46"/>
    </row>
    <row r="123" spans="1:9" x14ac:dyDescent="0.3">
      <c r="A123" s="49"/>
      <c r="B123" s="46"/>
      <c r="C123" s="46"/>
      <c r="D123" s="46"/>
      <c r="E123" s="46"/>
      <c r="F123" s="46"/>
      <c r="G123" s="46"/>
      <c r="H123" s="46"/>
      <c r="I123" s="46"/>
    </row>
    <row r="124" spans="1:9" x14ac:dyDescent="0.3">
      <c r="A124" s="49"/>
      <c r="B124" s="46"/>
      <c r="C124" s="46"/>
      <c r="D124" s="46"/>
      <c r="E124" s="46"/>
      <c r="F124" s="46"/>
      <c r="G124" s="46"/>
      <c r="H124" s="46"/>
      <c r="I124" s="46"/>
    </row>
    <row r="125" spans="1:9" x14ac:dyDescent="0.3">
      <c r="A125" s="49"/>
      <c r="B125" s="46"/>
      <c r="C125" s="46"/>
      <c r="D125" s="46"/>
      <c r="E125" s="46"/>
      <c r="F125" s="46"/>
      <c r="G125" s="46"/>
      <c r="H125" s="46"/>
      <c r="I125" s="46"/>
    </row>
    <row r="126" spans="1:9" x14ac:dyDescent="0.3">
      <c r="A126" s="49"/>
      <c r="B126" s="46"/>
      <c r="C126" s="46"/>
      <c r="D126" s="46"/>
      <c r="E126" s="46"/>
      <c r="F126" s="46"/>
      <c r="G126" s="46"/>
      <c r="H126" s="46"/>
      <c r="I126" s="46"/>
    </row>
    <row r="127" spans="1:9" x14ac:dyDescent="0.3">
      <c r="A127" s="49"/>
      <c r="B127" s="46"/>
      <c r="C127" s="46"/>
      <c r="D127" s="46"/>
      <c r="E127" s="46"/>
      <c r="F127" s="46"/>
      <c r="G127" s="46"/>
      <c r="H127" s="46"/>
      <c r="I127" s="46"/>
    </row>
    <row r="128" spans="1:9" x14ac:dyDescent="0.3">
      <c r="A128" s="49"/>
      <c r="B128" s="46"/>
      <c r="C128" s="46"/>
      <c r="D128" s="46"/>
      <c r="E128" s="46"/>
      <c r="F128" s="46"/>
      <c r="G128" s="46"/>
      <c r="H128" s="46"/>
      <c r="I128" s="46"/>
    </row>
    <row r="129" spans="1:9" x14ac:dyDescent="0.3">
      <c r="A129" s="49"/>
      <c r="B129" s="46"/>
      <c r="C129" s="46"/>
      <c r="D129" s="46"/>
      <c r="E129" s="46"/>
      <c r="F129" s="46"/>
      <c r="G129" s="46"/>
      <c r="H129" s="46"/>
      <c r="I129" s="46"/>
    </row>
    <row r="130" spans="1:9" x14ac:dyDescent="0.3">
      <c r="A130" s="49"/>
      <c r="B130" s="46"/>
      <c r="C130" s="46"/>
      <c r="D130" s="46"/>
      <c r="E130" s="46"/>
      <c r="F130" s="46"/>
      <c r="G130" s="46"/>
      <c r="H130" s="46"/>
      <c r="I130" s="46"/>
    </row>
    <row r="131" spans="1:9" x14ac:dyDescent="0.3">
      <c r="A131" s="49"/>
      <c r="B131" s="46"/>
      <c r="C131" s="46"/>
      <c r="D131" s="46"/>
      <c r="E131" s="46"/>
      <c r="F131" s="46"/>
      <c r="G131" s="46"/>
      <c r="H131" s="46"/>
      <c r="I131" s="46"/>
    </row>
    <row r="132" spans="1:9" x14ac:dyDescent="0.3">
      <c r="A132" s="49"/>
      <c r="B132" s="46"/>
      <c r="C132" s="46"/>
      <c r="D132" s="46"/>
      <c r="E132" s="46"/>
      <c r="F132" s="46"/>
      <c r="G132" s="46"/>
      <c r="H132" s="46"/>
      <c r="I132" s="46"/>
    </row>
    <row r="133" spans="1:9" x14ac:dyDescent="0.3">
      <c r="A133" s="49"/>
      <c r="B133" s="46"/>
      <c r="C133" s="46"/>
      <c r="D133" s="46"/>
      <c r="E133" s="46"/>
      <c r="F133" s="46"/>
      <c r="G133" s="46"/>
      <c r="H133" s="46"/>
      <c r="I133" s="46"/>
    </row>
  </sheetData>
  <mergeCells count="1">
    <mergeCell ref="A5:B5"/>
  </mergeCells>
  <hyperlinks>
    <hyperlink ref="I4" location="Index!A1" display="Index" xr:uid="{599BF457-B27F-408B-8B80-46B0E1D8E55B}"/>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90A8-2D80-4CF5-8510-1881E0CAAAE3}">
  <sheetPr>
    <tabColor rgb="FF0B45E6"/>
  </sheetPr>
  <dimension ref="A1:I36"/>
  <sheetViews>
    <sheetView showGridLines="0" zoomScale="110" zoomScaleNormal="110" workbookViewId="0"/>
  </sheetViews>
  <sheetFormatPr defaultRowHeight="14.4" x14ac:dyDescent="0.3"/>
  <cols>
    <col min="1" max="1" width="5.6640625" customWidth="1"/>
    <col min="2" max="2" width="119.6640625" customWidth="1"/>
    <col min="3" max="7" width="12.6640625" customWidth="1"/>
    <col min="8" max="8" width="3.33203125" customWidth="1"/>
  </cols>
  <sheetData>
    <row r="1" spans="1:9" s="18" customFormat="1" ht="13.8" x14ac:dyDescent="0.3">
      <c r="A1" s="41" t="s">
        <v>865</v>
      </c>
      <c r="C1" s="41"/>
      <c r="D1" s="41"/>
      <c r="E1" s="41"/>
      <c r="F1" s="41"/>
      <c r="G1" s="41"/>
    </row>
    <row r="2" spans="1:9" s="18" customFormat="1" ht="13.8" x14ac:dyDescent="0.3">
      <c r="A2" s="41"/>
      <c r="C2" s="41"/>
      <c r="D2" s="41"/>
      <c r="E2" s="41"/>
      <c r="F2" s="41"/>
      <c r="G2" s="41"/>
    </row>
    <row r="3" spans="1:9" x14ac:dyDescent="0.3">
      <c r="C3" s="4" t="s">
        <v>55</v>
      </c>
      <c r="D3" s="4" t="s">
        <v>56</v>
      </c>
      <c r="E3" s="4" t="s">
        <v>57</v>
      </c>
      <c r="F3" s="4" t="s">
        <v>99</v>
      </c>
      <c r="G3" s="4" t="s">
        <v>100</v>
      </c>
    </row>
    <row r="4" spans="1:9" x14ac:dyDescent="0.3">
      <c r="A4" s="277"/>
      <c r="B4" s="277"/>
      <c r="C4" s="277"/>
      <c r="D4" s="277"/>
      <c r="E4" s="277"/>
      <c r="F4" s="277"/>
      <c r="G4" s="277"/>
      <c r="I4" s="90" t="s">
        <v>303</v>
      </c>
    </row>
    <row r="5" spans="1:9" x14ac:dyDescent="0.3">
      <c r="A5" s="460" t="s">
        <v>98</v>
      </c>
      <c r="B5" s="460"/>
      <c r="C5" s="53" t="s">
        <v>96</v>
      </c>
      <c r="D5" s="53" t="s">
        <v>97</v>
      </c>
      <c r="E5" s="53" t="s">
        <v>866</v>
      </c>
      <c r="F5" s="53" t="s">
        <v>867</v>
      </c>
      <c r="G5" s="53" t="s">
        <v>868</v>
      </c>
    </row>
    <row r="6" spans="1:9" x14ac:dyDescent="0.3">
      <c r="B6" s="207" t="s">
        <v>615</v>
      </c>
      <c r="C6" s="205"/>
      <c r="D6" s="343"/>
      <c r="E6" s="343"/>
      <c r="F6" s="343"/>
      <c r="G6" s="343"/>
    </row>
    <row r="7" spans="1:9" x14ac:dyDescent="0.3">
      <c r="A7" s="278">
        <v>1</v>
      </c>
      <c r="B7" s="205" t="s">
        <v>616</v>
      </c>
      <c r="C7" s="144">
        <v>169201.3217065176</v>
      </c>
      <c r="D7" s="144">
        <v>171951</v>
      </c>
      <c r="E7" s="144">
        <v>165960</v>
      </c>
      <c r="F7" s="144">
        <v>161860.97610229001</v>
      </c>
      <c r="G7" s="144">
        <v>164388</v>
      </c>
    </row>
    <row r="8" spans="1:9" x14ac:dyDescent="0.3">
      <c r="A8" s="278">
        <v>2</v>
      </c>
      <c r="B8" s="205" t="s">
        <v>617</v>
      </c>
      <c r="C8" s="144">
        <v>167265.6017065176</v>
      </c>
      <c r="D8" s="144">
        <v>170713</v>
      </c>
      <c r="E8" s="144">
        <v>164070</v>
      </c>
      <c r="F8" s="144">
        <v>159883.97610229001</v>
      </c>
      <c r="G8" s="144">
        <v>162838</v>
      </c>
    </row>
    <row r="9" spans="1:9" ht="27.6" x14ac:dyDescent="0.3">
      <c r="A9" s="278" t="s">
        <v>476</v>
      </c>
      <c r="B9" s="223" t="s">
        <v>871</v>
      </c>
      <c r="C9" s="144"/>
      <c r="D9" s="144"/>
      <c r="E9" s="144"/>
      <c r="F9" s="144"/>
      <c r="G9" s="144"/>
    </row>
    <row r="10" spans="1:9" x14ac:dyDescent="0.3">
      <c r="A10" s="278">
        <v>3</v>
      </c>
      <c r="B10" s="205" t="s">
        <v>257</v>
      </c>
      <c r="C10" s="144">
        <v>182227.92305513759</v>
      </c>
      <c r="D10" s="144">
        <v>178978</v>
      </c>
      <c r="E10" s="144">
        <v>179631</v>
      </c>
      <c r="F10" s="144">
        <v>176512.97610229001</v>
      </c>
      <c r="G10" s="144">
        <v>179264</v>
      </c>
    </row>
    <row r="11" spans="1:9" x14ac:dyDescent="0.3">
      <c r="A11" s="278">
        <v>4</v>
      </c>
      <c r="B11" s="205" t="s">
        <v>618</v>
      </c>
      <c r="C11" s="144">
        <v>180292.20305513759</v>
      </c>
      <c r="D11" s="144">
        <v>177740</v>
      </c>
      <c r="E11" s="144">
        <v>177741</v>
      </c>
      <c r="F11" s="144">
        <v>174535.97610229001</v>
      </c>
      <c r="G11" s="144">
        <v>177714</v>
      </c>
    </row>
    <row r="12" spans="1:9" ht="27.6" x14ac:dyDescent="0.3">
      <c r="A12" s="278" t="s">
        <v>872</v>
      </c>
      <c r="B12" s="223" t="s">
        <v>873</v>
      </c>
      <c r="C12" s="144"/>
      <c r="D12" s="144"/>
      <c r="E12" s="144"/>
      <c r="F12" s="144"/>
      <c r="G12" s="144"/>
    </row>
    <row r="13" spans="1:9" x14ac:dyDescent="0.3">
      <c r="A13" s="278">
        <v>5</v>
      </c>
      <c r="B13" s="205" t="s">
        <v>258</v>
      </c>
      <c r="C13" s="144">
        <v>202891.8468647376</v>
      </c>
      <c r="D13" s="144">
        <v>199693</v>
      </c>
      <c r="E13" s="144">
        <v>201186</v>
      </c>
      <c r="F13" s="144">
        <v>198900</v>
      </c>
      <c r="G13" s="144">
        <v>201053</v>
      </c>
    </row>
    <row r="14" spans="1:9" x14ac:dyDescent="0.3">
      <c r="A14" s="278">
        <v>6</v>
      </c>
      <c r="B14" s="205" t="s">
        <v>619</v>
      </c>
      <c r="C14" s="144">
        <v>200956.1268647376</v>
      </c>
      <c r="D14" s="144">
        <v>198455</v>
      </c>
      <c r="E14" s="144">
        <v>199296</v>
      </c>
      <c r="F14" s="144">
        <v>196923</v>
      </c>
      <c r="G14" s="144">
        <v>199503</v>
      </c>
    </row>
    <row r="15" spans="1:9" ht="27.6" x14ac:dyDescent="0.3">
      <c r="A15" s="278" t="s">
        <v>874</v>
      </c>
      <c r="B15" s="223" t="s">
        <v>875</v>
      </c>
      <c r="C15" s="144"/>
      <c r="D15" s="144"/>
      <c r="E15" s="144"/>
      <c r="F15" s="144"/>
      <c r="G15" s="144"/>
    </row>
    <row r="16" spans="1:9" x14ac:dyDescent="0.3">
      <c r="B16" s="207" t="s">
        <v>620</v>
      </c>
    </row>
    <row r="17" spans="1:7" x14ac:dyDescent="0.3">
      <c r="A17" s="278">
        <v>7</v>
      </c>
      <c r="B17" s="205" t="s">
        <v>108</v>
      </c>
      <c r="C17" s="144">
        <v>746408.42910374119</v>
      </c>
      <c r="D17" s="144">
        <v>754375.94557492121</v>
      </c>
      <c r="E17" s="144">
        <v>745765</v>
      </c>
      <c r="F17" s="144">
        <v>728134</v>
      </c>
      <c r="G17" s="144">
        <v>716350</v>
      </c>
    </row>
    <row r="18" spans="1:7" x14ac:dyDescent="0.3">
      <c r="A18" s="278">
        <v>8</v>
      </c>
      <c r="B18" s="205" t="s">
        <v>621</v>
      </c>
      <c r="C18" s="144">
        <v>744348.16865437909</v>
      </c>
      <c r="D18" s="144">
        <v>753013.76996887173</v>
      </c>
      <c r="E18" s="144">
        <v>743655.17939881317</v>
      </c>
      <c r="F18" s="144">
        <v>725989.5364943071</v>
      </c>
      <c r="G18" s="144">
        <v>714698</v>
      </c>
    </row>
    <row r="19" spans="1:7" x14ac:dyDescent="0.3">
      <c r="B19" s="207" t="s">
        <v>622</v>
      </c>
    </row>
    <row r="20" spans="1:7" x14ac:dyDescent="0.3">
      <c r="A20" s="278">
        <v>9</v>
      </c>
      <c r="B20" s="205" t="s">
        <v>623</v>
      </c>
      <c r="C20" s="279">
        <v>0.22668731368654035</v>
      </c>
      <c r="D20" s="279">
        <v>0.22793807385912015</v>
      </c>
      <c r="E20" s="279">
        <v>0.22253658994455358</v>
      </c>
      <c r="F20" s="279">
        <v>0.2222955885898612</v>
      </c>
      <c r="G20" s="279">
        <v>0.22900000000000001</v>
      </c>
    </row>
    <row r="21" spans="1:7" x14ac:dyDescent="0.3">
      <c r="A21" s="278">
        <v>10</v>
      </c>
      <c r="B21" s="205" t="s">
        <v>624</v>
      </c>
      <c r="C21" s="279">
        <v>0.22471419793898026</v>
      </c>
      <c r="D21" s="279">
        <v>0.22670634563170999</v>
      </c>
      <c r="E21" s="279">
        <v>0.22062644696785103</v>
      </c>
      <c r="F21" s="279">
        <v>0.22022903646014705</v>
      </c>
      <c r="G21" s="279">
        <v>0.22800000000000001</v>
      </c>
    </row>
    <row r="22" spans="1:7" ht="27.6" x14ac:dyDescent="0.3">
      <c r="A22" s="278" t="s">
        <v>876</v>
      </c>
      <c r="B22" s="223" t="s">
        <v>877</v>
      </c>
      <c r="C22" s="279"/>
      <c r="D22" s="279"/>
      <c r="E22" s="279"/>
      <c r="F22" s="279"/>
      <c r="G22" s="279"/>
    </row>
    <row r="23" spans="1:7" x14ac:dyDescent="0.3">
      <c r="A23" s="278">
        <v>11</v>
      </c>
      <c r="B23" s="205" t="s">
        <v>625</v>
      </c>
      <c r="C23" s="391">
        <v>0.24413969075074612</v>
      </c>
      <c r="D23" s="391">
        <v>0.23725305804070698</v>
      </c>
      <c r="E23" s="391">
        <v>0.24086810188196014</v>
      </c>
      <c r="F23" s="391">
        <v>0.24241825831823538</v>
      </c>
      <c r="G23" s="391">
        <v>0.25</v>
      </c>
    </row>
    <row r="24" spans="1:7" x14ac:dyDescent="0.3">
      <c r="A24" s="278">
        <v>12</v>
      </c>
      <c r="B24" s="205" t="s">
        <v>626</v>
      </c>
      <c r="C24" s="391">
        <v>0.24221488094888041</v>
      </c>
      <c r="D24" s="391">
        <v>0.23603818029429591</v>
      </c>
      <c r="E24" s="391">
        <v>0.23900996715129402</v>
      </c>
      <c r="F24" s="391">
        <v>0.24041114551746523</v>
      </c>
      <c r="G24" s="391">
        <v>0.249</v>
      </c>
    </row>
    <row r="25" spans="1:7" ht="27.6" x14ac:dyDescent="0.3">
      <c r="A25" s="278" t="s">
        <v>878</v>
      </c>
      <c r="B25" s="223" t="s">
        <v>879</v>
      </c>
      <c r="C25" s="391"/>
      <c r="D25" s="391"/>
      <c r="E25" s="391"/>
      <c r="F25" s="391"/>
      <c r="G25" s="391"/>
    </row>
    <row r="26" spans="1:7" x14ac:dyDescent="0.3">
      <c r="A26" s="278">
        <v>13</v>
      </c>
      <c r="B26" s="205" t="s">
        <v>627</v>
      </c>
      <c r="C26" s="391">
        <v>0.27182416349231531</v>
      </c>
      <c r="D26" s="391">
        <v>0.26471284135102024</v>
      </c>
      <c r="E26" s="391">
        <v>0.26977130865621207</v>
      </c>
      <c r="F26" s="391">
        <v>0.27316400552645531</v>
      </c>
      <c r="G26" s="391">
        <v>0.28100000000000003</v>
      </c>
    </row>
    <row r="27" spans="1:7" x14ac:dyDescent="0.3">
      <c r="A27" s="278">
        <v>14</v>
      </c>
      <c r="B27" s="205" t="s">
        <v>628</v>
      </c>
      <c r="C27" s="391">
        <v>0.26997598076720325</v>
      </c>
      <c r="D27" s="391">
        <v>0.26354763739340886</v>
      </c>
      <c r="E27" s="391">
        <v>0.26799517507713072</v>
      </c>
      <c r="F27" s="391">
        <v>0.27124771102199513</v>
      </c>
      <c r="G27" s="391">
        <v>0.27900000000000003</v>
      </c>
    </row>
    <row r="28" spans="1:7" ht="27.6" x14ac:dyDescent="0.3">
      <c r="A28" s="278" t="s">
        <v>880</v>
      </c>
      <c r="B28" s="223" t="s">
        <v>881</v>
      </c>
      <c r="C28" s="391"/>
      <c r="D28" s="391"/>
      <c r="E28" s="391"/>
      <c r="F28" s="391"/>
      <c r="G28" s="391"/>
    </row>
    <row r="29" spans="1:7" x14ac:dyDescent="0.3">
      <c r="A29" s="278"/>
      <c r="B29" s="207" t="s">
        <v>132</v>
      </c>
    </row>
    <row r="30" spans="1:7" x14ac:dyDescent="0.3">
      <c r="A30" s="278">
        <v>15</v>
      </c>
      <c r="B30" s="205" t="s">
        <v>629</v>
      </c>
      <c r="C30" s="136">
        <v>1245568</v>
      </c>
      <c r="D30" s="136">
        <v>1220542</v>
      </c>
      <c r="E30" s="136">
        <v>1189511</v>
      </c>
      <c r="F30" s="136">
        <v>1437715</v>
      </c>
      <c r="G30" s="136">
        <v>1205897</v>
      </c>
    </row>
    <row r="31" spans="1:7" x14ac:dyDescent="0.3">
      <c r="A31" s="278">
        <v>16</v>
      </c>
      <c r="B31" s="205" t="s">
        <v>132</v>
      </c>
      <c r="C31" s="391">
        <v>0.14630106349483737</v>
      </c>
      <c r="D31" s="391">
        <v>0.14663813289505809</v>
      </c>
      <c r="E31" s="391">
        <v>0.15101247487412894</v>
      </c>
      <c r="F31" s="391">
        <v>0.1227732729381623</v>
      </c>
      <c r="G31" s="391">
        <v>0.14865614559120721</v>
      </c>
    </row>
    <row r="32" spans="1:7" x14ac:dyDescent="0.3">
      <c r="A32" s="278">
        <v>17</v>
      </c>
      <c r="B32" s="205" t="s">
        <v>630</v>
      </c>
      <c r="C32" s="391">
        <v>0.14474697732692041</v>
      </c>
      <c r="D32" s="391">
        <v>0.14562382941349009</v>
      </c>
      <c r="E32" s="391">
        <v>0.14942358666712624</v>
      </c>
      <c r="F32" s="391">
        <v>0.12139817425726936</v>
      </c>
      <c r="G32" s="391">
        <v>0.14737079534985159</v>
      </c>
    </row>
    <row r="33" spans="1:2" ht="27.6" x14ac:dyDescent="0.3">
      <c r="A33" s="278" t="s">
        <v>882</v>
      </c>
      <c r="B33" s="223" t="s">
        <v>883</v>
      </c>
    </row>
    <row r="35" spans="1:2" ht="69" x14ac:dyDescent="0.3">
      <c r="B35" s="393" t="s">
        <v>947</v>
      </c>
    </row>
    <row r="36" spans="1:2" x14ac:dyDescent="0.3">
      <c r="B36" s="394"/>
    </row>
  </sheetData>
  <mergeCells count="1">
    <mergeCell ref="A5:B5"/>
  </mergeCells>
  <hyperlinks>
    <hyperlink ref="I4" location="Index!A1" display="Index" xr:uid="{D7ED288F-880A-46EE-B917-78AC375147DC}"/>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B45E6"/>
  </sheetPr>
  <dimension ref="A1:E82"/>
  <sheetViews>
    <sheetView showGridLines="0" workbookViewId="0"/>
  </sheetViews>
  <sheetFormatPr defaultRowHeight="14.4" x14ac:dyDescent="0.3"/>
  <cols>
    <col min="1" max="1" width="7" style="378" customWidth="1"/>
    <col min="2" max="2" width="96.33203125" customWidth="1"/>
    <col min="3" max="3" width="16.33203125" customWidth="1"/>
    <col min="4" max="4" width="3.44140625" style="18" customWidth="1"/>
    <col min="5" max="5" width="8.5546875" style="18" customWidth="1"/>
  </cols>
  <sheetData>
    <row r="1" spans="1:5" x14ac:dyDescent="0.3">
      <c r="A1" s="325" t="s">
        <v>677</v>
      </c>
      <c r="B1" s="18"/>
      <c r="C1" s="280"/>
    </row>
    <row r="2" spans="1:5" x14ac:dyDescent="0.3">
      <c r="A2" s="368"/>
      <c r="B2" s="18"/>
      <c r="C2" s="280"/>
    </row>
    <row r="3" spans="1:5" x14ac:dyDescent="0.3">
      <c r="A3" s="323"/>
      <c r="B3" s="51"/>
      <c r="C3" s="281"/>
      <c r="E3" s="90" t="s">
        <v>303</v>
      </c>
    </row>
    <row r="4" spans="1:5" x14ac:dyDescent="0.3">
      <c r="A4" s="323"/>
      <c r="B4" s="51"/>
      <c r="C4" s="281"/>
    </row>
    <row r="5" spans="1:5" x14ac:dyDescent="0.3">
      <c r="A5" s="323" t="s">
        <v>327</v>
      </c>
      <c r="B5" s="51"/>
      <c r="C5" s="282" t="s">
        <v>635</v>
      </c>
    </row>
    <row r="6" spans="1:5" x14ac:dyDescent="0.3">
      <c r="A6" s="297">
        <v>1</v>
      </c>
      <c r="B6" s="283" t="s">
        <v>636</v>
      </c>
      <c r="C6" s="284">
        <v>1215981</v>
      </c>
    </row>
    <row r="7" spans="1:5" ht="27.6" x14ac:dyDescent="0.3">
      <c r="A7" s="299">
        <v>2</v>
      </c>
      <c r="B7" s="285" t="s">
        <v>637</v>
      </c>
      <c r="C7" s="286">
        <v>-19334.996706999798</v>
      </c>
    </row>
    <row r="8" spans="1:5" x14ac:dyDescent="0.3">
      <c r="A8" s="297">
        <v>3</v>
      </c>
      <c r="B8" s="285" t="s">
        <v>678</v>
      </c>
      <c r="C8" s="286"/>
    </row>
    <row r="9" spans="1:5" x14ac:dyDescent="0.3">
      <c r="A9" s="297">
        <v>4</v>
      </c>
      <c r="B9" s="285" t="s">
        <v>679</v>
      </c>
      <c r="C9" s="286"/>
    </row>
    <row r="10" spans="1:5" ht="27.6" x14ac:dyDescent="0.3">
      <c r="A10" s="299">
        <v>5</v>
      </c>
      <c r="B10" s="285" t="s">
        <v>680</v>
      </c>
      <c r="C10" s="286"/>
    </row>
    <row r="11" spans="1:5" x14ac:dyDescent="0.3">
      <c r="A11" s="299">
        <v>6</v>
      </c>
      <c r="B11" s="285" t="s">
        <v>681</v>
      </c>
      <c r="C11" s="286"/>
    </row>
    <row r="12" spans="1:5" x14ac:dyDescent="0.3">
      <c r="A12" s="299">
        <v>7</v>
      </c>
      <c r="B12" s="285" t="s">
        <v>682</v>
      </c>
      <c r="C12" s="286"/>
    </row>
    <row r="13" spans="1:5" x14ac:dyDescent="0.3">
      <c r="A13" s="297">
        <v>8</v>
      </c>
      <c r="B13" s="285" t="s">
        <v>638</v>
      </c>
      <c r="C13" s="284">
        <v>2040.1962935571935</v>
      </c>
    </row>
    <row r="14" spans="1:5" x14ac:dyDescent="0.3">
      <c r="A14" s="297">
        <v>9</v>
      </c>
      <c r="B14" s="285" t="s">
        <v>639</v>
      </c>
      <c r="C14" s="284">
        <v>21.919607425531893</v>
      </c>
    </row>
    <row r="15" spans="1:5" x14ac:dyDescent="0.3">
      <c r="A15" s="297">
        <v>10</v>
      </c>
      <c r="B15" s="285" t="s">
        <v>640</v>
      </c>
      <c r="C15" s="284">
        <v>73016.6565884304</v>
      </c>
    </row>
    <row r="16" spans="1:5" x14ac:dyDescent="0.3">
      <c r="A16" s="297">
        <v>11</v>
      </c>
      <c r="B16" s="285" t="s">
        <v>683</v>
      </c>
      <c r="C16" s="284">
        <v>-26158</v>
      </c>
    </row>
    <row r="17" spans="1:4" ht="14.4" customHeight="1" x14ac:dyDescent="0.3">
      <c r="A17" s="297" t="s">
        <v>684</v>
      </c>
      <c r="B17" s="285" t="s">
        <v>685</v>
      </c>
      <c r="C17" s="284"/>
    </row>
    <row r="18" spans="1:4" x14ac:dyDescent="0.3">
      <c r="A18" s="299" t="s">
        <v>686</v>
      </c>
      <c r="B18" s="285" t="s">
        <v>687</v>
      </c>
      <c r="C18" s="284"/>
    </row>
    <row r="19" spans="1:4" x14ac:dyDescent="0.3">
      <c r="A19" s="297">
        <v>12</v>
      </c>
      <c r="B19" s="283" t="s">
        <v>641</v>
      </c>
      <c r="C19" s="284"/>
    </row>
    <row r="20" spans="1:4" x14ac:dyDescent="0.3">
      <c r="A20" s="377">
        <v>13</v>
      </c>
      <c r="B20" s="288" t="s">
        <v>133</v>
      </c>
      <c r="C20" s="287">
        <v>1245567.1097974135</v>
      </c>
      <c r="D20" s="136"/>
    </row>
    <row r="71" spans="4:4" x14ac:dyDescent="0.3">
      <c r="D71" s="289"/>
    </row>
    <row r="72" spans="4:4" x14ac:dyDescent="0.3">
      <c r="D72" s="289"/>
    </row>
    <row r="73" spans="4:4" x14ac:dyDescent="0.3">
      <c r="D73" s="289"/>
    </row>
    <row r="74" spans="4:4" x14ac:dyDescent="0.3">
      <c r="D74" s="289"/>
    </row>
    <row r="75" spans="4:4" x14ac:dyDescent="0.3">
      <c r="D75" s="289"/>
    </row>
    <row r="76" spans="4:4" x14ac:dyDescent="0.3">
      <c r="D76" s="289"/>
    </row>
    <row r="77" spans="4:4" x14ac:dyDescent="0.3">
      <c r="D77" s="289"/>
    </row>
    <row r="78" spans="4:4" x14ac:dyDescent="0.3">
      <c r="D78" s="289"/>
    </row>
    <row r="79" spans="4:4" x14ac:dyDescent="0.3">
      <c r="D79" s="289"/>
    </row>
    <row r="80" spans="4:4" x14ac:dyDescent="0.3">
      <c r="D80" s="289"/>
    </row>
    <row r="81" spans="4:4" x14ac:dyDescent="0.3">
      <c r="D81" s="289"/>
    </row>
    <row r="82" spans="4:4" x14ac:dyDescent="0.3">
      <c r="D82" s="289"/>
    </row>
  </sheetData>
  <conditionalFormatting sqref="C6:C16 C19:C20">
    <cfRule type="cellIs" dxfId="36" priority="4" stopIfTrue="1" operator="lessThan">
      <formula>0</formula>
    </cfRule>
  </conditionalFormatting>
  <conditionalFormatting sqref="C18">
    <cfRule type="cellIs" dxfId="35" priority="2" stopIfTrue="1" operator="lessThan">
      <formula>0</formula>
    </cfRule>
  </conditionalFormatting>
  <conditionalFormatting sqref="C17">
    <cfRule type="cellIs" dxfId="34" priority="1" stopIfTrue="1" operator="lessThan">
      <formula>0</formula>
    </cfRule>
  </conditionalFormatting>
  <hyperlinks>
    <hyperlink ref="E3" location="Index!A1" display="Index" xr:uid="{40AD3DFB-B2B3-4A22-8722-081F2642B19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B45E6"/>
  </sheetPr>
  <dimension ref="A1:F79"/>
  <sheetViews>
    <sheetView showGridLines="0" zoomScaleNormal="100" workbookViewId="0"/>
  </sheetViews>
  <sheetFormatPr defaultColWidth="9.33203125" defaultRowHeight="13.8" x14ac:dyDescent="0.3"/>
  <cols>
    <col min="1" max="1" width="7" style="368" customWidth="1"/>
    <col min="2" max="2" width="96.33203125" style="18" customWidth="1"/>
    <col min="3" max="4" width="16.33203125" style="280" customWidth="1"/>
    <col min="5" max="5" width="3.5546875" style="18" customWidth="1"/>
    <col min="6" max="6" width="8.5546875" style="18" customWidth="1"/>
    <col min="7" max="16384" width="9.33203125" style="18"/>
  </cols>
  <sheetData>
    <row r="1" spans="1:6" customFormat="1" ht="14.4" x14ac:dyDescent="0.3">
      <c r="A1" s="325" t="s">
        <v>688</v>
      </c>
      <c r="B1" s="18"/>
      <c r="C1" s="280"/>
      <c r="D1" s="280"/>
      <c r="E1" s="18"/>
      <c r="F1" s="18"/>
    </row>
    <row r="2" spans="1:6" customFormat="1" ht="14.4" x14ac:dyDescent="0.3">
      <c r="A2" s="325"/>
      <c r="B2" s="18"/>
      <c r="C2" s="280"/>
      <c r="D2" s="280"/>
      <c r="E2" s="18"/>
      <c r="F2" s="18"/>
    </row>
    <row r="3" spans="1:6" ht="15" customHeight="1" x14ac:dyDescent="0.3">
      <c r="A3" s="379"/>
      <c r="B3" s="291"/>
      <c r="C3" s="310" t="s">
        <v>55</v>
      </c>
      <c r="D3" s="310" t="s">
        <v>56</v>
      </c>
    </row>
    <row r="4" spans="1:6" ht="15" customHeight="1" x14ac:dyDescent="0.3">
      <c r="A4" s="380"/>
      <c r="B4" s="290"/>
      <c r="C4" s="463" t="s">
        <v>642</v>
      </c>
      <c r="D4" s="463"/>
      <c r="F4" s="90" t="s">
        <v>303</v>
      </c>
    </row>
    <row r="5" spans="1:6" ht="15" customHeight="1" x14ac:dyDescent="0.3">
      <c r="A5" s="323" t="s">
        <v>327</v>
      </c>
      <c r="B5" s="51"/>
      <c r="C5" s="110" t="s">
        <v>96</v>
      </c>
      <c r="D5" s="110" t="s">
        <v>866</v>
      </c>
    </row>
    <row r="6" spans="1:6" ht="15" customHeight="1" x14ac:dyDescent="0.3">
      <c r="B6" s="291" t="s">
        <v>643</v>
      </c>
      <c r="C6" s="292"/>
      <c r="D6" s="292"/>
    </row>
    <row r="7" spans="1:6" ht="15" customHeight="1" x14ac:dyDescent="0.3">
      <c r="A7" s="297">
        <v>1</v>
      </c>
      <c r="B7" s="293" t="s">
        <v>644</v>
      </c>
      <c r="C7" s="284">
        <v>1192060.5915512701</v>
      </c>
      <c r="D7" s="284">
        <v>1148051.8564639702</v>
      </c>
    </row>
    <row r="8" spans="1:6" s="205" customFormat="1" ht="27.6" x14ac:dyDescent="0.3">
      <c r="A8" s="299">
        <v>2</v>
      </c>
      <c r="B8" s="311" t="s">
        <v>690</v>
      </c>
      <c r="C8" s="312"/>
      <c r="D8" s="312"/>
    </row>
    <row r="9" spans="1:6" ht="15" customHeight="1" x14ac:dyDescent="0.3">
      <c r="A9" s="297">
        <v>3</v>
      </c>
      <c r="B9" s="293" t="s">
        <v>648</v>
      </c>
      <c r="C9" s="284"/>
      <c r="D9" s="284"/>
    </row>
    <row r="10" spans="1:6" ht="15" customHeight="1" x14ac:dyDescent="0.3">
      <c r="A10" s="297">
        <v>4</v>
      </c>
      <c r="B10" s="293" t="s">
        <v>691</v>
      </c>
      <c r="C10" s="284"/>
      <c r="D10" s="284"/>
    </row>
    <row r="11" spans="1:6" ht="15" customHeight="1" x14ac:dyDescent="0.3">
      <c r="A11" s="297">
        <v>5</v>
      </c>
      <c r="B11" s="293" t="s">
        <v>692</v>
      </c>
      <c r="C11" s="284"/>
      <c r="D11" s="284"/>
    </row>
    <row r="12" spans="1:6" ht="15" customHeight="1" x14ac:dyDescent="0.3">
      <c r="A12" s="297">
        <v>6</v>
      </c>
      <c r="B12" s="293" t="s">
        <v>645</v>
      </c>
      <c r="C12" s="284">
        <v>-26158</v>
      </c>
      <c r="D12" s="284">
        <v>-33602</v>
      </c>
    </row>
    <row r="13" spans="1:6" ht="15" customHeight="1" x14ac:dyDescent="0.3">
      <c r="A13" s="377">
        <v>7</v>
      </c>
      <c r="B13" s="294" t="s">
        <v>693</v>
      </c>
      <c r="C13" s="287">
        <v>1165902.5915512701</v>
      </c>
      <c r="D13" s="287">
        <v>1114449.8564639702</v>
      </c>
    </row>
    <row r="14" spans="1:6" ht="15" customHeight="1" x14ac:dyDescent="0.3">
      <c r="A14" s="379"/>
      <c r="B14" s="295"/>
      <c r="C14" s="284"/>
      <c r="D14" s="284"/>
    </row>
    <row r="15" spans="1:6" ht="15" customHeight="1" x14ac:dyDescent="0.3">
      <c r="B15" s="291" t="s">
        <v>646</v>
      </c>
      <c r="C15" s="296"/>
      <c r="D15" s="296"/>
    </row>
    <row r="16" spans="1:6" ht="15" customHeight="1" x14ac:dyDescent="0.3">
      <c r="A16" s="297">
        <v>8</v>
      </c>
      <c r="B16" s="285" t="s">
        <v>694</v>
      </c>
      <c r="C16" s="284">
        <v>4533.7457567299998</v>
      </c>
      <c r="D16" s="284">
        <v>7284.1899300300001</v>
      </c>
    </row>
    <row r="17" spans="1:4" ht="15" customHeight="1" x14ac:dyDescent="0.3">
      <c r="A17" s="297" t="s">
        <v>695</v>
      </c>
      <c r="B17" s="285" t="s">
        <v>696</v>
      </c>
      <c r="C17" s="284">
        <v>2040.1962935571935</v>
      </c>
      <c r="D17" s="284">
        <v>1840.1962935571935</v>
      </c>
    </row>
    <row r="18" spans="1:4" ht="15" customHeight="1" x14ac:dyDescent="0.3">
      <c r="A18" s="297">
        <v>9</v>
      </c>
      <c r="B18" s="297" t="s">
        <v>697</v>
      </c>
      <c r="C18" s="284"/>
      <c r="D18" s="284"/>
    </row>
    <row r="19" spans="1:4" ht="15" customHeight="1" x14ac:dyDescent="0.3">
      <c r="A19" s="297" t="s">
        <v>698</v>
      </c>
      <c r="B19" s="297" t="s">
        <v>699</v>
      </c>
      <c r="C19" s="284"/>
      <c r="D19" s="284"/>
    </row>
    <row r="20" spans="1:4" ht="15" customHeight="1" x14ac:dyDescent="0.3">
      <c r="A20" s="297" t="s">
        <v>700</v>
      </c>
      <c r="B20" s="297" t="s">
        <v>647</v>
      </c>
      <c r="C20" s="284"/>
      <c r="D20" s="284"/>
    </row>
    <row r="21" spans="1:4" ht="15" customHeight="1" x14ac:dyDescent="0.3">
      <c r="A21" s="297">
        <v>10</v>
      </c>
      <c r="B21" s="297" t="s">
        <v>701</v>
      </c>
      <c r="C21" s="284"/>
      <c r="D21" s="284"/>
    </row>
    <row r="22" spans="1:4" ht="15" customHeight="1" x14ac:dyDescent="0.3">
      <c r="A22" s="297" t="s">
        <v>702</v>
      </c>
      <c r="B22" s="297" t="s">
        <v>703</v>
      </c>
      <c r="C22" s="284"/>
      <c r="D22" s="284"/>
    </row>
    <row r="23" spans="1:4" ht="15" customHeight="1" x14ac:dyDescent="0.3">
      <c r="A23" s="297" t="s">
        <v>704</v>
      </c>
      <c r="B23" s="297" t="s">
        <v>705</v>
      </c>
      <c r="C23" s="284"/>
      <c r="D23" s="284"/>
    </row>
    <row r="24" spans="1:4" ht="15" customHeight="1" x14ac:dyDescent="0.3">
      <c r="A24" s="297">
        <v>11</v>
      </c>
      <c r="B24" s="297" t="s">
        <v>649</v>
      </c>
      <c r="C24" s="284"/>
      <c r="D24" s="284"/>
    </row>
    <row r="25" spans="1:4" ht="15" customHeight="1" x14ac:dyDescent="0.3">
      <c r="A25" s="297">
        <v>12</v>
      </c>
      <c r="B25" s="297" t="s">
        <v>650</v>
      </c>
      <c r="C25" s="284"/>
      <c r="D25" s="284"/>
    </row>
    <row r="26" spans="1:4" ht="15" customHeight="1" x14ac:dyDescent="0.3">
      <c r="A26" s="377">
        <v>13</v>
      </c>
      <c r="B26" s="288" t="s">
        <v>706</v>
      </c>
      <c r="C26" s="287">
        <v>6573.9420502871935</v>
      </c>
      <c r="D26" s="287">
        <v>9124</v>
      </c>
    </row>
    <row r="27" spans="1:4" ht="15" customHeight="1" x14ac:dyDescent="0.3">
      <c r="A27" s="379"/>
      <c r="B27" s="291"/>
      <c r="C27" s="286"/>
      <c r="D27" s="286"/>
    </row>
    <row r="28" spans="1:4" ht="15" customHeight="1" x14ac:dyDescent="0.3">
      <c r="B28" s="291" t="s">
        <v>707</v>
      </c>
      <c r="C28" s="292"/>
      <c r="D28" s="292"/>
    </row>
    <row r="29" spans="1:4" ht="15" customHeight="1" x14ac:dyDescent="0.3">
      <c r="A29" s="297">
        <v>14</v>
      </c>
      <c r="B29" s="285" t="s">
        <v>651</v>
      </c>
      <c r="C29" s="284">
        <v>74</v>
      </c>
      <c r="D29" s="284">
        <v>511.58561900000001</v>
      </c>
    </row>
    <row r="30" spans="1:4" ht="15" customHeight="1" x14ac:dyDescent="0.3">
      <c r="A30" s="297">
        <v>15</v>
      </c>
      <c r="B30" s="285" t="s">
        <v>652</v>
      </c>
      <c r="C30" s="284"/>
      <c r="D30" s="284"/>
    </row>
    <row r="31" spans="1:4" ht="15" customHeight="1" x14ac:dyDescent="0.3">
      <c r="A31" s="297">
        <v>16</v>
      </c>
      <c r="B31" s="285" t="s">
        <v>653</v>
      </c>
      <c r="C31" s="284"/>
      <c r="D31" s="284"/>
    </row>
    <row r="32" spans="1:4" x14ac:dyDescent="0.3">
      <c r="A32" s="297" t="s">
        <v>708</v>
      </c>
      <c r="B32" s="285" t="s">
        <v>709</v>
      </c>
      <c r="C32" s="284"/>
      <c r="D32" s="284"/>
    </row>
    <row r="33" spans="1:4" ht="15" customHeight="1" x14ac:dyDescent="0.3">
      <c r="A33" s="297">
        <v>17</v>
      </c>
      <c r="B33" s="285" t="s">
        <v>654</v>
      </c>
      <c r="C33" s="284"/>
      <c r="D33" s="284"/>
    </row>
    <row r="34" spans="1:4" ht="15" customHeight="1" x14ac:dyDescent="0.3">
      <c r="A34" s="297" t="s">
        <v>710</v>
      </c>
      <c r="B34" s="285" t="s">
        <v>655</v>
      </c>
      <c r="C34" s="284"/>
      <c r="D34" s="284"/>
    </row>
    <row r="35" spans="1:4" ht="15" customHeight="1" x14ac:dyDescent="0.3">
      <c r="A35" s="377">
        <v>18</v>
      </c>
      <c r="B35" s="288" t="s">
        <v>711</v>
      </c>
      <c r="C35" s="287">
        <v>74</v>
      </c>
      <c r="D35" s="287">
        <v>512</v>
      </c>
    </row>
    <row r="36" spans="1:4" ht="15" customHeight="1" x14ac:dyDescent="0.3">
      <c r="A36" s="297"/>
      <c r="B36" s="291"/>
      <c r="C36" s="284"/>
      <c r="D36" s="284"/>
    </row>
    <row r="37" spans="1:4" ht="15" customHeight="1" x14ac:dyDescent="0.3">
      <c r="B37" s="291" t="s">
        <v>656</v>
      </c>
      <c r="C37" s="296"/>
      <c r="D37" s="296"/>
    </row>
    <row r="38" spans="1:4" ht="15" customHeight="1" x14ac:dyDescent="0.3">
      <c r="A38" s="297">
        <v>19</v>
      </c>
      <c r="B38" s="297" t="s">
        <v>657</v>
      </c>
      <c r="C38" s="284">
        <v>151965.70006426581</v>
      </c>
      <c r="D38" s="284">
        <v>134076</v>
      </c>
    </row>
    <row r="39" spans="1:4" ht="15" customHeight="1" x14ac:dyDescent="0.3">
      <c r="A39" s="297">
        <v>20</v>
      </c>
      <c r="B39" s="297" t="s">
        <v>658</v>
      </c>
      <c r="C39" s="284">
        <v>-78949.043475835409</v>
      </c>
      <c r="D39" s="284">
        <v>-68652</v>
      </c>
    </row>
    <row r="40" spans="1:4" ht="27.6" x14ac:dyDescent="0.3">
      <c r="A40" s="299">
        <v>21</v>
      </c>
      <c r="B40" s="311" t="s">
        <v>712</v>
      </c>
      <c r="C40" s="284"/>
      <c r="D40" s="284"/>
    </row>
    <row r="41" spans="1:4" ht="15" customHeight="1" x14ac:dyDescent="0.3">
      <c r="A41" s="377">
        <v>22</v>
      </c>
      <c r="B41" s="288" t="s">
        <v>656</v>
      </c>
      <c r="C41" s="287">
        <v>73016.6565884304</v>
      </c>
      <c r="D41" s="287">
        <v>65425</v>
      </c>
    </row>
    <row r="42" spans="1:4" ht="15" customHeight="1" x14ac:dyDescent="0.3">
      <c r="A42" s="379"/>
      <c r="B42" s="291"/>
      <c r="C42" s="286"/>
      <c r="D42" s="286"/>
    </row>
    <row r="43" spans="1:4" ht="15" customHeight="1" x14ac:dyDescent="0.3">
      <c r="A43" s="134"/>
      <c r="B43" s="298" t="s">
        <v>713</v>
      </c>
      <c r="C43" s="292"/>
      <c r="D43" s="292"/>
    </row>
    <row r="44" spans="1:4" x14ac:dyDescent="0.3">
      <c r="A44" s="299" t="s">
        <v>714</v>
      </c>
      <c r="B44" s="300" t="s">
        <v>724</v>
      </c>
      <c r="C44" s="284"/>
      <c r="D44" s="284"/>
    </row>
    <row r="45" spans="1:4" ht="15" customHeight="1" x14ac:dyDescent="0.3">
      <c r="A45" s="299" t="s">
        <v>715</v>
      </c>
      <c r="B45" s="300" t="s">
        <v>725</v>
      </c>
      <c r="C45" s="284"/>
      <c r="D45" s="284"/>
    </row>
    <row r="46" spans="1:4" ht="15" customHeight="1" x14ac:dyDescent="0.3">
      <c r="A46" s="299" t="s">
        <v>716</v>
      </c>
      <c r="B46" s="300" t="s">
        <v>726</v>
      </c>
      <c r="C46" s="284"/>
      <c r="D46" s="284"/>
    </row>
    <row r="47" spans="1:4" ht="15" customHeight="1" x14ac:dyDescent="0.3">
      <c r="A47" s="299" t="s">
        <v>717</v>
      </c>
      <c r="B47" s="300" t="s">
        <v>727</v>
      </c>
      <c r="C47" s="284"/>
      <c r="D47" s="284"/>
    </row>
    <row r="48" spans="1:4" ht="15" customHeight="1" x14ac:dyDescent="0.3">
      <c r="A48" s="299" t="s">
        <v>718</v>
      </c>
      <c r="B48" s="300" t="s">
        <v>728</v>
      </c>
      <c r="C48" s="284"/>
      <c r="D48" s="284"/>
    </row>
    <row r="49" spans="1:4" ht="15" customHeight="1" x14ac:dyDescent="0.3">
      <c r="A49" s="299" t="s">
        <v>719</v>
      </c>
      <c r="B49" s="300" t="s">
        <v>729</v>
      </c>
      <c r="C49" s="284"/>
      <c r="D49" s="284"/>
    </row>
    <row r="50" spans="1:4" ht="15" customHeight="1" x14ac:dyDescent="0.3">
      <c r="A50" s="299" t="s">
        <v>720</v>
      </c>
      <c r="B50" s="300" t="s">
        <v>730</v>
      </c>
      <c r="C50" s="284"/>
      <c r="D50" s="284"/>
    </row>
    <row r="51" spans="1:4" ht="15" customHeight="1" x14ac:dyDescent="0.3">
      <c r="A51" s="299" t="s">
        <v>721</v>
      </c>
      <c r="B51" s="300" t="s">
        <v>731</v>
      </c>
      <c r="C51" s="284"/>
      <c r="D51" s="284"/>
    </row>
    <row r="52" spans="1:4" ht="15" customHeight="1" x14ac:dyDescent="0.3">
      <c r="A52" s="299" t="s">
        <v>722</v>
      </c>
      <c r="B52" s="300" t="s">
        <v>732</v>
      </c>
      <c r="C52" s="284"/>
      <c r="D52" s="284"/>
    </row>
    <row r="53" spans="1:4" ht="15" customHeight="1" x14ac:dyDescent="0.3">
      <c r="A53" s="299" t="s">
        <v>723</v>
      </c>
      <c r="B53" s="300" t="s">
        <v>733</v>
      </c>
      <c r="C53" s="284"/>
      <c r="D53" s="284"/>
    </row>
    <row r="54" spans="1:4" ht="15" customHeight="1" x14ac:dyDescent="0.3">
      <c r="A54" s="377" t="s">
        <v>734</v>
      </c>
      <c r="B54" s="288" t="s">
        <v>735</v>
      </c>
      <c r="C54" s="287"/>
      <c r="D54" s="287"/>
    </row>
    <row r="55" spans="1:4" ht="15" customHeight="1" x14ac:dyDescent="0.3">
      <c r="A55" s="299"/>
      <c r="B55" s="300"/>
      <c r="C55" s="284"/>
      <c r="D55" s="284"/>
    </row>
    <row r="56" spans="1:4" ht="15" customHeight="1" x14ac:dyDescent="0.3">
      <c r="A56" s="134"/>
      <c r="B56" s="298" t="s">
        <v>736</v>
      </c>
      <c r="C56" s="296"/>
      <c r="D56" s="296"/>
    </row>
    <row r="57" spans="1:4" ht="15" customHeight="1" x14ac:dyDescent="0.3">
      <c r="A57" s="299">
        <v>23</v>
      </c>
      <c r="B57" s="299" t="s">
        <v>257</v>
      </c>
      <c r="C57" s="284">
        <v>182230</v>
      </c>
      <c r="D57" s="284">
        <v>179631</v>
      </c>
    </row>
    <row r="58" spans="1:4" ht="15" customHeight="1" x14ac:dyDescent="0.3">
      <c r="A58" s="377">
        <v>24</v>
      </c>
      <c r="B58" s="288" t="s">
        <v>133</v>
      </c>
      <c r="C58" s="287">
        <v>1245567.1097974135</v>
      </c>
      <c r="D58" s="287">
        <v>1189510.478673456</v>
      </c>
    </row>
    <row r="59" spans="1:4" ht="15" customHeight="1" x14ac:dyDescent="0.3">
      <c r="A59" s="299"/>
      <c r="B59" s="299"/>
      <c r="C59" s="301"/>
      <c r="D59" s="301"/>
    </row>
    <row r="60" spans="1:4" ht="15" customHeight="1" x14ac:dyDescent="0.3">
      <c r="A60" s="134"/>
      <c r="B60" s="298" t="s">
        <v>132</v>
      </c>
      <c r="C60" s="296"/>
      <c r="D60" s="296"/>
    </row>
    <row r="61" spans="1:4" ht="15" customHeight="1" x14ac:dyDescent="0.3">
      <c r="A61" s="299">
        <v>25</v>
      </c>
      <c r="B61" s="299" t="s">
        <v>134</v>
      </c>
      <c r="C61" s="302">
        <v>0.14630000000000001</v>
      </c>
      <c r="D61" s="302">
        <v>0.151</v>
      </c>
    </row>
    <row r="62" spans="1:4" ht="15" customHeight="1" x14ac:dyDescent="0.3">
      <c r="A62" s="299" t="s">
        <v>737</v>
      </c>
      <c r="B62" s="299" t="s">
        <v>742</v>
      </c>
      <c r="C62" s="302"/>
      <c r="D62" s="302"/>
    </row>
    <row r="63" spans="1:4" ht="15" customHeight="1" x14ac:dyDescent="0.3">
      <c r="A63" s="299" t="s">
        <v>738</v>
      </c>
      <c r="B63" s="299" t="s">
        <v>743</v>
      </c>
      <c r="C63" s="302"/>
      <c r="D63" s="302"/>
    </row>
    <row r="64" spans="1:4" ht="15" customHeight="1" x14ac:dyDescent="0.3">
      <c r="A64" s="299">
        <v>26</v>
      </c>
      <c r="B64" s="299" t="s">
        <v>744</v>
      </c>
      <c r="C64" s="302">
        <v>0.03</v>
      </c>
      <c r="D64" s="302">
        <v>0.03</v>
      </c>
    </row>
    <row r="65" spans="1:4" ht="15" customHeight="1" x14ac:dyDescent="0.3">
      <c r="A65" s="299" t="s">
        <v>739</v>
      </c>
      <c r="B65" s="299" t="s">
        <v>136</v>
      </c>
      <c r="C65" s="302"/>
      <c r="D65" s="302"/>
    </row>
    <row r="66" spans="1:4" ht="15" customHeight="1" x14ac:dyDescent="0.3">
      <c r="A66" s="299" t="s">
        <v>740</v>
      </c>
      <c r="B66" s="299" t="s">
        <v>745</v>
      </c>
      <c r="C66" s="302"/>
      <c r="D66" s="302"/>
    </row>
    <row r="67" spans="1:4" ht="15" customHeight="1" x14ac:dyDescent="0.3">
      <c r="A67" s="299">
        <v>27</v>
      </c>
      <c r="B67" s="299" t="s">
        <v>142</v>
      </c>
      <c r="C67" s="302"/>
      <c r="D67" s="302"/>
    </row>
    <row r="68" spans="1:4" ht="15" customHeight="1" x14ac:dyDescent="0.3">
      <c r="A68" s="313" t="s">
        <v>741</v>
      </c>
      <c r="B68" s="313" t="s">
        <v>144</v>
      </c>
      <c r="C68" s="314">
        <v>0.03</v>
      </c>
      <c r="D68" s="314">
        <v>0.03</v>
      </c>
    </row>
    <row r="69" spans="1:4" ht="15" customHeight="1" x14ac:dyDescent="0.3">
      <c r="A69" s="299"/>
      <c r="B69" s="299"/>
      <c r="C69" s="302"/>
      <c r="D69" s="302"/>
    </row>
    <row r="70" spans="1:4" ht="15" customHeight="1" x14ac:dyDescent="0.3">
      <c r="A70" s="134"/>
      <c r="B70" s="298" t="s">
        <v>746</v>
      </c>
      <c r="C70" s="296"/>
      <c r="D70" s="296"/>
    </row>
    <row r="71" spans="1:4" ht="15" customHeight="1" x14ac:dyDescent="0.3">
      <c r="A71" s="313" t="s">
        <v>747</v>
      </c>
      <c r="B71" s="315" t="s">
        <v>659</v>
      </c>
      <c r="C71" s="316" t="s">
        <v>911</v>
      </c>
      <c r="D71" s="316" t="s">
        <v>911</v>
      </c>
    </row>
    <row r="72" spans="1:4" ht="15" customHeight="1" x14ac:dyDescent="0.3">
      <c r="A72" s="297"/>
      <c r="B72" s="293"/>
      <c r="C72" s="286"/>
      <c r="D72" s="286"/>
    </row>
    <row r="73" spans="1:4" ht="15" customHeight="1" x14ac:dyDescent="0.3">
      <c r="A73" s="134"/>
      <c r="B73" s="298" t="s">
        <v>748</v>
      </c>
      <c r="C73" s="296"/>
      <c r="D73" s="296"/>
    </row>
    <row r="74" spans="1:4" ht="15" customHeight="1" x14ac:dyDescent="0.3">
      <c r="A74" s="134">
        <v>28</v>
      </c>
      <c r="B74" s="311" t="s">
        <v>751</v>
      </c>
      <c r="C74" s="284">
        <v>74</v>
      </c>
      <c r="D74" s="284">
        <v>512</v>
      </c>
    </row>
    <row r="75" spans="1:4" ht="27.6" x14ac:dyDescent="0.3">
      <c r="A75" s="134">
        <v>29</v>
      </c>
      <c r="B75" s="311" t="s">
        <v>752</v>
      </c>
      <c r="C75" s="284">
        <v>74</v>
      </c>
      <c r="D75" s="284">
        <v>512</v>
      </c>
    </row>
    <row r="76" spans="1:4" ht="41.4" x14ac:dyDescent="0.3">
      <c r="A76" s="134">
        <v>30</v>
      </c>
      <c r="B76" s="311" t="s">
        <v>753</v>
      </c>
      <c r="C76" s="284">
        <v>74</v>
      </c>
      <c r="D76" s="284">
        <v>512</v>
      </c>
    </row>
    <row r="77" spans="1:4" ht="41.4" x14ac:dyDescent="0.3">
      <c r="A77" s="134" t="s">
        <v>749</v>
      </c>
      <c r="B77" s="311" t="s">
        <v>754</v>
      </c>
      <c r="C77" s="284">
        <v>74</v>
      </c>
      <c r="D77" s="284">
        <v>512</v>
      </c>
    </row>
    <row r="78" spans="1:4" ht="41.4" x14ac:dyDescent="0.3">
      <c r="A78" s="134">
        <v>31</v>
      </c>
      <c r="B78" s="311" t="s">
        <v>755</v>
      </c>
      <c r="C78" s="284">
        <v>0.14630000000000001</v>
      </c>
      <c r="D78" s="284">
        <v>0.151</v>
      </c>
    </row>
    <row r="79" spans="1:4" ht="41.4" x14ac:dyDescent="0.3">
      <c r="A79" s="381" t="s">
        <v>750</v>
      </c>
      <c r="B79" s="317" t="s">
        <v>756</v>
      </c>
      <c r="C79" s="316">
        <v>0.14630000000000001</v>
      </c>
      <c r="D79" s="316">
        <v>0.151</v>
      </c>
    </row>
  </sheetData>
  <mergeCells count="1">
    <mergeCell ref="C4:D4"/>
  </mergeCells>
  <conditionalFormatting sqref="D3 C16:D25">
    <cfRule type="cellIs" dxfId="33" priority="35" stopIfTrue="1" operator="lessThan">
      <formula>0</formula>
    </cfRule>
  </conditionalFormatting>
  <conditionalFormatting sqref="D57 C72:D72">
    <cfRule type="cellIs" dxfId="32" priority="32" stopIfTrue="1" operator="lessThan">
      <formula>0</formula>
    </cfRule>
  </conditionalFormatting>
  <conditionalFormatting sqref="D59">
    <cfRule type="cellIs" dxfId="31" priority="31" stopIfTrue="1" operator="lessThan">
      <formula>0</formula>
    </cfRule>
  </conditionalFormatting>
  <conditionalFormatting sqref="D35:D36">
    <cfRule type="cellIs" dxfId="30" priority="34" stopIfTrue="1" operator="lessThan">
      <formula>0</formula>
    </cfRule>
  </conditionalFormatting>
  <conditionalFormatting sqref="D41:D42">
    <cfRule type="cellIs" dxfId="29" priority="33" stopIfTrue="1" operator="lessThan">
      <formula>0</formula>
    </cfRule>
  </conditionalFormatting>
  <conditionalFormatting sqref="D44">
    <cfRule type="cellIs" dxfId="28" priority="25" stopIfTrue="1" operator="lessThan">
      <formula>0</formula>
    </cfRule>
  </conditionalFormatting>
  <conditionalFormatting sqref="D61:D69">
    <cfRule type="cellIs" dxfId="27" priority="30" stopIfTrue="1" operator="lessThan">
      <formula>0</formula>
    </cfRule>
  </conditionalFormatting>
  <conditionalFormatting sqref="D45:D53 D55">
    <cfRule type="cellIs" dxfId="26" priority="26" stopIfTrue="1" operator="lessThan">
      <formula>0</formula>
    </cfRule>
  </conditionalFormatting>
  <conditionalFormatting sqref="D71">
    <cfRule type="cellIs" dxfId="25" priority="24" stopIfTrue="1" operator="lessThan">
      <formula>0</formula>
    </cfRule>
  </conditionalFormatting>
  <conditionalFormatting sqref="D38:D40 D7 D29:D34 D9:D12">
    <cfRule type="cellIs" dxfId="24" priority="37" stopIfTrue="1" operator="lessThan">
      <formula>0</formula>
    </cfRule>
  </conditionalFormatting>
  <conditionalFormatting sqref="D13:D14">
    <cfRule type="cellIs" dxfId="23" priority="36" stopIfTrue="1" operator="lessThan">
      <formula>0</formula>
    </cfRule>
  </conditionalFormatting>
  <conditionalFormatting sqref="D26:D27">
    <cfRule type="cellIs" dxfId="22" priority="38" stopIfTrue="1" operator="lessThan">
      <formula>0</formula>
    </cfRule>
  </conditionalFormatting>
  <conditionalFormatting sqref="C3">
    <cfRule type="cellIs" dxfId="21" priority="20" stopIfTrue="1" operator="lessThan">
      <formula>0</formula>
    </cfRule>
  </conditionalFormatting>
  <conditionalFormatting sqref="C57">
    <cfRule type="cellIs" dxfId="20" priority="17" stopIfTrue="1" operator="lessThan">
      <formula>0</formula>
    </cfRule>
  </conditionalFormatting>
  <conditionalFormatting sqref="C59">
    <cfRule type="cellIs" dxfId="19" priority="16" stopIfTrue="1" operator="lessThan">
      <formula>0</formula>
    </cfRule>
  </conditionalFormatting>
  <conditionalFormatting sqref="C35:C36">
    <cfRule type="cellIs" dxfId="18" priority="19" stopIfTrue="1" operator="lessThan">
      <formula>0</formula>
    </cfRule>
  </conditionalFormatting>
  <conditionalFormatting sqref="C41:C42">
    <cfRule type="cellIs" dxfId="17" priority="18" stopIfTrue="1" operator="lessThan">
      <formula>0</formula>
    </cfRule>
  </conditionalFormatting>
  <conditionalFormatting sqref="C44">
    <cfRule type="cellIs" dxfId="16" priority="10" stopIfTrue="1" operator="lessThan">
      <formula>0</formula>
    </cfRule>
  </conditionalFormatting>
  <conditionalFormatting sqref="C61:C69">
    <cfRule type="cellIs" dxfId="15" priority="15" stopIfTrue="1" operator="lessThan">
      <formula>0</formula>
    </cfRule>
  </conditionalFormatting>
  <conditionalFormatting sqref="C45:C53 C55">
    <cfRule type="cellIs" dxfId="14" priority="11" stopIfTrue="1" operator="lessThan">
      <formula>0</formula>
    </cfRule>
  </conditionalFormatting>
  <conditionalFormatting sqref="C71">
    <cfRule type="cellIs" dxfId="13" priority="9" stopIfTrue="1" operator="lessThan">
      <formula>0</formula>
    </cfRule>
  </conditionalFormatting>
  <conditionalFormatting sqref="C38:C40 C7 C29:C34 C9:C12">
    <cfRule type="cellIs" dxfId="12" priority="22" stopIfTrue="1" operator="lessThan">
      <formula>0</formula>
    </cfRule>
  </conditionalFormatting>
  <conditionalFormatting sqref="C13:C14">
    <cfRule type="cellIs" dxfId="11" priority="21" stopIfTrue="1" operator="lessThan">
      <formula>0</formula>
    </cfRule>
  </conditionalFormatting>
  <conditionalFormatting sqref="D8">
    <cfRule type="cellIs" dxfId="10" priority="8" stopIfTrue="1" operator="lessThan">
      <formula>0</formula>
    </cfRule>
  </conditionalFormatting>
  <conditionalFormatting sqref="C8">
    <cfRule type="cellIs" dxfId="9" priority="7" stopIfTrue="1" operator="lessThan">
      <formula>0</formula>
    </cfRule>
  </conditionalFormatting>
  <conditionalFormatting sqref="D54">
    <cfRule type="cellIs" dxfId="8" priority="6" stopIfTrue="1" operator="lessThan">
      <formula>0</formula>
    </cfRule>
  </conditionalFormatting>
  <conditionalFormatting sqref="C54">
    <cfRule type="cellIs" dxfId="7" priority="5" stopIfTrue="1" operator="lessThan">
      <formula>0</formula>
    </cfRule>
  </conditionalFormatting>
  <conditionalFormatting sqref="D58">
    <cfRule type="cellIs" dxfId="6" priority="4" stopIfTrue="1" operator="lessThan">
      <formula>0</formula>
    </cfRule>
  </conditionalFormatting>
  <conditionalFormatting sqref="C58">
    <cfRule type="cellIs" dxfId="5" priority="3" stopIfTrue="1" operator="lessThan">
      <formula>0</formula>
    </cfRule>
  </conditionalFormatting>
  <conditionalFormatting sqref="D74:D79">
    <cfRule type="cellIs" dxfId="4" priority="2" stopIfTrue="1" operator="lessThan">
      <formula>0</formula>
    </cfRule>
  </conditionalFormatting>
  <conditionalFormatting sqref="C74:C79">
    <cfRule type="cellIs" dxfId="3" priority="1" stopIfTrue="1" operator="lessThan">
      <formula>0</formula>
    </cfRule>
  </conditionalFormatting>
  <hyperlinks>
    <hyperlink ref="F4" location="Index!A1" display="Index" xr:uid="{4BF44846-D062-40C8-BC38-8FF8038A699A}"/>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Disclaimer</vt:lpstr>
      <vt:lpstr>Index</vt:lpstr>
      <vt:lpstr>EU CC1</vt:lpstr>
      <vt:lpstr>EU CC2</vt:lpstr>
      <vt:lpstr>EU OV1</vt:lpstr>
      <vt:lpstr>EU KM1</vt:lpstr>
      <vt:lpstr>EU IFRS 9-FL</vt:lpstr>
      <vt:lpstr>EU LR1-LRSUM</vt:lpstr>
      <vt:lpstr>EU LR2-LRCOM</vt:lpstr>
      <vt:lpstr>EU LR3-LRSpl</vt:lpstr>
      <vt:lpstr>EU CCyB1</vt:lpstr>
      <vt:lpstr>EU CCyB2</vt:lpstr>
      <vt:lpstr>EU CR1-A</vt:lpstr>
      <vt:lpstr>EU CR1</vt:lpstr>
      <vt:lpstr>EU CR2</vt:lpstr>
      <vt:lpstr>EU CR3</vt:lpstr>
      <vt:lpstr>EU CR4</vt:lpstr>
      <vt:lpstr>EU CR5</vt:lpstr>
      <vt:lpstr>EU CQ1</vt:lpstr>
      <vt:lpstr>EU CQ4</vt:lpstr>
      <vt:lpstr>EU CQ5</vt:lpstr>
      <vt:lpstr>EU CQ7</vt:lpstr>
      <vt:lpstr>EU CCR1</vt:lpstr>
      <vt:lpstr>EU CCR2</vt:lpstr>
      <vt:lpstr>EU CCR3</vt:lpstr>
      <vt:lpstr>EU CCR5</vt:lpstr>
      <vt:lpstr>EU CCR6</vt:lpstr>
      <vt:lpstr>EU MR1</vt:lpstr>
      <vt:lpstr>EU LIQ1</vt:lpstr>
      <vt:lpstr>EU LIQB</vt:lpstr>
      <vt:lpstr>EU LIQ2</vt:lpstr>
      <vt:lpstr>COVID-19 Template 1</vt:lpstr>
      <vt:lpstr>COVID-19 Template 2</vt:lpstr>
      <vt:lpstr>COVID-19 Template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Kristín Sigfúsdóttir</dc:creator>
  <cp:lastModifiedBy>Stefán Ingi Valdimarsson</cp:lastModifiedBy>
  <cp:lastPrinted>2021-05-21T14:08:06Z</cp:lastPrinted>
  <dcterms:created xsi:type="dcterms:W3CDTF">2021-04-28T14:42:06Z</dcterms:created>
  <dcterms:modified xsi:type="dcterms:W3CDTF">2021-07-29T16:26:14Z</dcterms:modified>
</cp:coreProperties>
</file>